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 1" sheetId="18" r:id="rId1"/>
    <sheet name="прил 2" sheetId="24" r:id="rId2"/>
    <sheet name="прил 3" sheetId="25" r:id="rId3"/>
    <sheet name="прил 4" sheetId="26" r:id="rId4"/>
    <sheet name="Прил 5" sheetId="23" r:id="rId5"/>
    <sheet name="прил 6" sheetId="22" r:id="rId6"/>
    <sheet name="прил 7" sheetId="16" r:id="rId7"/>
    <sheet name="прил 8" sheetId="17" r:id="rId8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V27" i="16" l="1"/>
  <c r="T27" i="16"/>
  <c r="T94" i="16"/>
  <c r="T93" i="16" s="1"/>
  <c r="T92" i="16" s="1"/>
  <c r="V82" i="16"/>
  <c r="T82" i="16"/>
  <c r="V75" i="16"/>
  <c r="V77" i="16"/>
  <c r="T75" i="16"/>
  <c r="T77" i="16"/>
  <c r="R75" i="16"/>
  <c r="R69" i="16"/>
  <c r="T69" i="16"/>
  <c r="V69" i="16"/>
  <c r="R46" i="16"/>
  <c r="V48" i="16"/>
  <c r="T48" i="16"/>
  <c r="R27" i="16"/>
  <c r="R26" i="16" s="1"/>
  <c r="R25" i="16" s="1"/>
  <c r="R24" i="16" s="1"/>
  <c r="Z113" i="17"/>
  <c r="Z112" i="17" s="1"/>
  <c r="Z111" i="17" s="1"/>
  <c r="Z110" i="17" s="1"/>
  <c r="Y113" i="17"/>
  <c r="AA76" i="17"/>
  <c r="AA75" i="17" s="1"/>
  <c r="AA74" i="17" s="1"/>
  <c r="AA73" i="17"/>
  <c r="AA72" i="17" s="1"/>
  <c r="AA71" i="17" s="1"/>
  <c r="Z76" i="17"/>
  <c r="AA63" i="17"/>
  <c r="Z63" i="17"/>
  <c r="AA32" i="17"/>
  <c r="Z32" i="17"/>
  <c r="V108" i="16"/>
  <c r="V107" i="16" s="1"/>
  <c r="V106" i="16" s="1"/>
  <c r="V105" i="16" s="1"/>
  <c r="V104" i="16" s="1"/>
  <c r="T108" i="16"/>
  <c r="T107" i="16" s="1"/>
  <c r="T106" i="16" s="1"/>
  <c r="T105" i="16" s="1"/>
  <c r="T104" i="16" s="1"/>
  <c r="R108" i="16"/>
  <c r="R107" i="16"/>
  <c r="R106" i="16" s="1"/>
  <c r="R105" i="16" s="1"/>
  <c r="R104" i="16" s="1"/>
  <c r="V102" i="16"/>
  <c r="V99" i="16" s="1"/>
  <c r="V98" i="16" s="1"/>
  <c r="T102" i="16"/>
  <c r="R102" i="16"/>
  <c r="V100" i="16"/>
  <c r="T100" i="16"/>
  <c r="R100" i="16"/>
  <c r="R99" i="16" s="1"/>
  <c r="V97" i="16"/>
  <c r="V96" i="16"/>
  <c r="V89" i="16"/>
  <c r="V88" i="16" s="1"/>
  <c r="V87" i="16" s="1"/>
  <c r="V86" i="16" s="1"/>
  <c r="T89" i="16"/>
  <c r="T88" i="16" s="1"/>
  <c r="T87" i="16" s="1"/>
  <c r="T86" i="16" s="1"/>
  <c r="R89" i="16"/>
  <c r="R88" i="16" s="1"/>
  <c r="R87" i="16"/>
  <c r="R86" i="16" s="1"/>
  <c r="V84" i="16"/>
  <c r="T84" i="16"/>
  <c r="R84" i="16"/>
  <c r="R82" i="16"/>
  <c r="V80" i="16"/>
  <c r="T80" i="16"/>
  <c r="R80" i="16"/>
  <c r="R79" i="16" s="1"/>
  <c r="R77" i="16"/>
  <c r="R74" i="16" s="1"/>
  <c r="R73" i="16" s="1"/>
  <c r="R72" i="16" s="1"/>
  <c r="R71" i="16" s="1"/>
  <c r="V66" i="16"/>
  <c r="T66" i="16"/>
  <c r="R66" i="16"/>
  <c r="R64" i="16"/>
  <c r="R63" i="16" s="1"/>
  <c r="R62" i="16" s="1"/>
  <c r="R61" i="16" s="1"/>
  <c r="V55" i="16"/>
  <c r="V54" i="16" s="1"/>
  <c r="V53" i="16" s="1"/>
  <c r="V52" i="16" s="1"/>
  <c r="V50" i="16" s="1"/>
  <c r="T55" i="16"/>
  <c r="T54" i="16"/>
  <c r="T53" i="16" s="1"/>
  <c r="T52" i="16" s="1"/>
  <c r="T50" i="16" s="1"/>
  <c r="R55" i="16"/>
  <c r="R54" i="16" s="1"/>
  <c r="R53" i="16"/>
  <c r="R52" i="16" s="1"/>
  <c r="R50" i="16" s="1"/>
  <c r="R48" i="16"/>
  <c r="V46" i="16"/>
  <c r="T46" i="16"/>
  <c r="T45" i="16"/>
  <c r="V36" i="16"/>
  <c r="V35" i="16"/>
  <c r="V34" i="16" s="1"/>
  <c r="T36" i="16"/>
  <c r="T35" i="16" s="1"/>
  <c r="T34" i="16"/>
  <c r="R36" i="16"/>
  <c r="R35" i="16"/>
  <c r="R34" i="16" s="1"/>
  <c r="V26" i="16"/>
  <c r="V25" i="16" s="1"/>
  <c r="V24" i="16" s="1"/>
  <c r="T26" i="16"/>
  <c r="T25" i="16" s="1"/>
  <c r="T24" i="16" s="1"/>
  <c r="V22" i="16"/>
  <c r="V21" i="16" s="1"/>
  <c r="V20" i="16" s="1"/>
  <c r="V13" i="16" s="1"/>
  <c r="T22" i="16"/>
  <c r="T21" i="16"/>
  <c r="T20" i="16" s="1"/>
  <c r="R22" i="16"/>
  <c r="R21" i="16" s="1"/>
  <c r="R20" i="16"/>
  <c r="V18" i="16"/>
  <c r="V17" i="16"/>
  <c r="V16" i="16" s="1"/>
  <c r="V15" i="16"/>
  <c r="T18" i="16"/>
  <c r="T17" i="16"/>
  <c r="T16" i="16" s="1"/>
  <c r="T15" i="16" s="1"/>
  <c r="R18" i="16"/>
  <c r="R17" i="16"/>
  <c r="R16" i="16" s="1"/>
  <c r="R15" i="16" s="1"/>
  <c r="Y76" i="17"/>
  <c r="Y75" i="17"/>
  <c r="Y74" i="17" s="1"/>
  <c r="Y73" i="17"/>
  <c r="Y72" i="17" s="1"/>
  <c r="Y71" i="17" s="1"/>
  <c r="Y63" i="17"/>
  <c r="Y32" i="17"/>
  <c r="Y28" i="17" s="1"/>
  <c r="Y27" i="17" s="1"/>
  <c r="Y26" i="17" s="1"/>
  <c r="Y25" i="17" s="1"/>
  <c r="AA56" i="17"/>
  <c r="AA55" i="17"/>
  <c r="Z56" i="17"/>
  <c r="Z55" i="17" s="1"/>
  <c r="AA97" i="17"/>
  <c r="AA96" i="17"/>
  <c r="Z97" i="17"/>
  <c r="Z96" i="17"/>
  <c r="AA87" i="17"/>
  <c r="AA86" i="17"/>
  <c r="Z87" i="17"/>
  <c r="Z86" i="17" s="1"/>
  <c r="Y86" i="17"/>
  <c r="Y87" i="17"/>
  <c r="AA90" i="17"/>
  <c r="AA89" i="17" s="1"/>
  <c r="Z90" i="17"/>
  <c r="Z89" i="17" s="1"/>
  <c r="Z85" i="17" s="1"/>
  <c r="Z84" i="17" s="1"/>
  <c r="Z83" i="17" s="1"/>
  <c r="Y29" i="17"/>
  <c r="Y36" i="17"/>
  <c r="AA129" i="17"/>
  <c r="AA128" i="17"/>
  <c r="AA127" i="17" s="1"/>
  <c r="AA126" i="17" s="1"/>
  <c r="AA125" i="17" s="1"/>
  <c r="AA124" i="17" s="1"/>
  <c r="Z129" i="17"/>
  <c r="Z128" i="17"/>
  <c r="Z127" i="17" s="1"/>
  <c r="Z126" i="17" s="1"/>
  <c r="Z125" i="17" s="1"/>
  <c r="Z124" i="17" s="1"/>
  <c r="Y129" i="17"/>
  <c r="Y128" i="17"/>
  <c r="Y127" i="17" s="1"/>
  <c r="Y126" i="17" s="1"/>
  <c r="Y125" i="17" s="1"/>
  <c r="Y124" i="17" s="1"/>
  <c r="AA122" i="17"/>
  <c r="Z122" i="17"/>
  <c r="Y122" i="17"/>
  <c r="Z121" i="17"/>
  <c r="AA121" i="17" s="1"/>
  <c r="AA120" i="17" s="1"/>
  <c r="Y120" i="17"/>
  <c r="Y118" i="17"/>
  <c r="Y117" i="17" s="1"/>
  <c r="Y116" i="17" s="1"/>
  <c r="Y115" i="17" s="1"/>
  <c r="AA109" i="17"/>
  <c r="AA108" i="17" s="1"/>
  <c r="Z108" i="17"/>
  <c r="Y108" i="17"/>
  <c r="AA106" i="17"/>
  <c r="AA105" i="17" s="1"/>
  <c r="AA104" i="17" s="1"/>
  <c r="AA103" i="17" s="1"/>
  <c r="AA102" i="17" s="1"/>
  <c r="Z106" i="17"/>
  <c r="Z105" i="17"/>
  <c r="Z104" i="17" s="1"/>
  <c r="Z103" i="17"/>
  <c r="Z102" i="17" s="1"/>
  <c r="Y106" i="17"/>
  <c r="Y112" i="17"/>
  <c r="Y111" i="17" s="1"/>
  <c r="Y110" i="17" s="1"/>
  <c r="AA100" i="17"/>
  <c r="AA99" i="17" s="1"/>
  <c r="Z100" i="17"/>
  <c r="Z99" i="17" s="1"/>
  <c r="Y100" i="17"/>
  <c r="Y99" i="17" s="1"/>
  <c r="Y97" i="17"/>
  <c r="Y96" i="17" s="1"/>
  <c r="AA94" i="17"/>
  <c r="AA93" i="17" s="1"/>
  <c r="Z94" i="17"/>
  <c r="Z93" i="17" s="1"/>
  <c r="Z92" i="17" s="1"/>
  <c r="Y94" i="17"/>
  <c r="Y93" i="17" s="1"/>
  <c r="Y92" i="17" s="1"/>
  <c r="Y90" i="17"/>
  <c r="Y89" i="17"/>
  <c r="Y80" i="17"/>
  <c r="Y79" i="17"/>
  <c r="Z75" i="17"/>
  <c r="Z74" i="17"/>
  <c r="Z73" i="17" s="1"/>
  <c r="Z72" i="17" s="1"/>
  <c r="Z71" i="17" s="1"/>
  <c r="AA69" i="17"/>
  <c r="AA68" i="17" s="1"/>
  <c r="AA67" i="17" s="1"/>
  <c r="AA66" i="17" s="1"/>
  <c r="AA58" i="17" s="1"/>
  <c r="Z69" i="17"/>
  <c r="Z68" i="17" s="1"/>
  <c r="Z67" i="17" s="1"/>
  <c r="Z66" i="17" s="1"/>
  <c r="Y69" i="17"/>
  <c r="Y68" i="17" s="1"/>
  <c r="Y67" i="17" s="1"/>
  <c r="Y66" i="17" s="1"/>
  <c r="AA62" i="17"/>
  <c r="AA61" i="17" s="1"/>
  <c r="AA60" i="17" s="1"/>
  <c r="AA59" i="17" s="1"/>
  <c r="Z62" i="17"/>
  <c r="Z61" i="17" s="1"/>
  <c r="Z60" i="17" s="1"/>
  <c r="Z59" i="17" s="1"/>
  <c r="Z58" i="17" s="1"/>
  <c r="Y62" i="17"/>
  <c r="Y61" i="17" s="1"/>
  <c r="Y60" i="17" s="1"/>
  <c r="Y59" i="17" s="1"/>
  <c r="Y56" i="17"/>
  <c r="Y55" i="17" s="1"/>
  <c r="AA53" i="17"/>
  <c r="AA52" i="17" s="1"/>
  <c r="AA51" i="17"/>
  <c r="AA50" i="17" s="1"/>
  <c r="Z53" i="17"/>
  <c r="Z52" i="17" s="1"/>
  <c r="Y53" i="17"/>
  <c r="Y52" i="17" s="1"/>
  <c r="Y51" i="17" s="1"/>
  <c r="Y50" i="17" s="1"/>
  <c r="AA48" i="17"/>
  <c r="AA47" i="17" s="1"/>
  <c r="AA46" i="17" s="1"/>
  <c r="Z48" i="17"/>
  <c r="Z47" i="17"/>
  <c r="Z46" i="17" s="1"/>
  <c r="Y48" i="17"/>
  <c r="Y47" i="17" s="1"/>
  <c r="Y46" i="17"/>
  <c r="AA43" i="17"/>
  <c r="AA41" i="17"/>
  <c r="AA40" i="17" s="1"/>
  <c r="Z43" i="17"/>
  <c r="Z41" i="17" s="1"/>
  <c r="Z40" i="17" s="1"/>
  <c r="Y43" i="17"/>
  <c r="Y41" i="17"/>
  <c r="Y40" i="17" s="1"/>
  <c r="AA36" i="17"/>
  <c r="Z36" i="17"/>
  <c r="AA29" i="17"/>
  <c r="Z29" i="17"/>
  <c r="AA23" i="17"/>
  <c r="AA22" i="17" s="1"/>
  <c r="AA21" i="17" s="1"/>
  <c r="AA20" i="17" s="1"/>
  <c r="Z23" i="17"/>
  <c r="Z22" i="17" s="1"/>
  <c r="Z21" i="17"/>
  <c r="Z20" i="17" s="1"/>
  <c r="Y23" i="17"/>
  <c r="Y22" i="17" s="1"/>
  <c r="Y21" i="17" s="1"/>
  <c r="Y20" i="17" s="1"/>
  <c r="AA17" i="17"/>
  <c r="AA16" i="17" s="1"/>
  <c r="AA15" i="17"/>
  <c r="AA14" i="17" s="1"/>
  <c r="AA13" i="17" s="1"/>
  <c r="Z17" i="17"/>
  <c r="Z16" i="17"/>
  <c r="Z15" i="17" s="1"/>
  <c r="Z14" i="17" s="1"/>
  <c r="Z13" i="17" s="1"/>
  <c r="Y17" i="17"/>
  <c r="Y16" i="17" s="1"/>
  <c r="Y15" i="17" s="1"/>
  <c r="Y14" i="17" s="1"/>
  <c r="Y13" i="17"/>
  <c r="E54" i="23"/>
  <c r="E53" i="23" s="1"/>
  <c r="D54" i="23"/>
  <c r="D53" i="23" s="1"/>
  <c r="C54" i="23"/>
  <c r="C53" i="23"/>
  <c r="D71" i="23"/>
  <c r="E67" i="23"/>
  <c r="D67" i="23"/>
  <c r="E64" i="23"/>
  <c r="D64" i="23"/>
  <c r="C64" i="23"/>
  <c r="E57" i="23"/>
  <c r="C57" i="23"/>
  <c r="C56" i="23" s="1"/>
  <c r="E17" i="23"/>
  <c r="D17" i="23"/>
  <c r="C17" i="23"/>
  <c r="C14" i="23" s="1"/>
  <c r="C13" i="23" s="1"/>
  <c r="E19" i="23"/>
  <c r="D19" i="23"/>
  <c r="C19" i="23"/>
  <c r="E69" i="23"/>
  <c r="E66" i="23" s="1"/>
  <c r="E60" i="23" s="1"/>
  <c r="E59" i="23" s="1"/>
  <c r="D69" i="23"/>
  <c r="D66" i="23"/>
  <c r="C69" i="23"/>
  <c r="C66" i="23" s="1"/>
  <c r="C67" i="23"/>
  <c r="C62" i="23"/>
  <c r="E61" i="23"/>
  <c r="D61" i="23"/>
  <c r="D60" i="23" s="1"/>
  <c r="D57" i="23"/>
  <c r="E56" i="23"/>
  <c r="D56" i="23"/>
  <c r="E51" i="23"/>
  <c r="E50" i="23" s="1"/>
  <c r="E46" i="23" s="1"/>
  <c r="D51" i="23"/>
  <c r="D50" i="23"/>
  <c r="C51" i="23"/>
  <c r="C50" i="23" s="1"/>
  <c r="C46" i="23" s="1"/>
  <c r="E48" i="23"/>
  <c r="E47" i="23"/>
  <c r="D48" i="23"/>
  <c r="D47" i="23" s="1"/>
  <c r="D46" i="23" s="1"/>
  <c r="D42" i="23" s="1"/>
  <c r="C48" i="23"/>
  <c r="C47" i="23"/>
  <c r="E44" i="23"/>
  <c r="E43" i="23" s="1"/>
  <c r="E42" i="23" s="1"/>
  <c r="D44" i="23"/>
  <c r="D43" i="23"/>
  <c r="C44" i="23"/>
  <c r="C43" i="23" s="1"/>
  <c r="E40" i="23"/>
  <c r="E39" i="23"/>
  <c r="D40" i="23"/>
  <c r="D39" i="23" s="1"/>
  <c r="C40" i="23"/>
  <c r="C39" i="23"/>
  <c r="E37" i="23"/>
  <c r="E36" i="23" s="1"/>
  <c r="E32" i="23" s="1"/>
  <c r="E31" i="23" s="1"/>
  <c r="D37" i="23"/>
  <c r="D36" i="23"/>
  <c r="C37" i="23"/>
  <c r="C36" i="23" s="1"/>
  <c r="C32" i="23" s="1"/>
  <c r="C31" i="23" s="1"/>
  <c r="E34" i="23"/>
  <c r="E33" i="23"/>
  <c r="D34" i="23"/>
  <c r="D33" i="23" s="1"/>
  <c r="C34" i="23"/>
  <c r="C33" i="23"/>
  <c r="E29" i="23"/>
  <c r="E22" i="23" s="1"/>
  <c r="E21" i="23" s="1"/>
  <c r="D29" i="23"/>
  <c r="C29" i="23"/>
  <c r="E27" i="23"/>
  <c r="D27" i="23"/>
  <c r="C27" i="23"/>
  <c r="E25" i="23"/>
  <c r="D25" i="23"/>
  <c r="C25" i="23"/>
  <c r="C21" i="23" s="1"/>
  <c r="C22" i="23" s="1"/>
  <c r="E23" i="23"/>
  <c r="D23" i="23"/>
  <c r="C23" i="23"/>
  <c r="E15" i="23"/>
  <c r="E14" i="23" s="1"/>
  <c r="E13" i="23" s="1"/>
  <c r="D15" i="23"/>
  <c r="D14" i="23"/>
  <c r="D13" i="23" s="1"/>
  <c r="C15" i="23"/>
  <c r="D22" i="22"/>
  <c r="E30" i="22"/>
  <c r="D30" i="22"/>
  <c r="C22" i="22"/>
  <c r="C30" i="22"/>
  <c r="E24" i="22"/>
  <c r="D24" i="22"/>
  <c r="C24" i="22"/>
  <c r="E19" i="22"/>
  <c r="D19" i="22"/>
  <c r="C19" i="22"/>
  <c r="E12" i="22"/>
  <c r="D12" i="22"/>
  <c r="C12" i="22"/>
  <c r="E22" i="22"/>
  <c r="E28" i="22"/>
  <c r="D28" i="22"/>
  <c r="C28" i="22"/>
  <c r="E15" i="18"/>
  <c r="E14" i="18" s="1"/>
  <c r="E13" i="18" s="1"/>
  <c r="E19" i="18"/>
  <c r="E18" i="18" s="1"/>
  <c r="E17" i="18" s="1"/>
  <c r="D19" i="18"/>
  <c r="D18" i="18"/>
  <c r="D17" i="18" s="1"/>
  <c r="C19" i="18"/>
  <c r="C18" i="18"/>
  <c r="C17" i="18"/>
  <c r="D15" i="18"/>
  <c r="D14" i="18" s="1"/>
  <c r="D13" i="18" s="1"/>
  <c r="C15" i="18"/>
  <c r="C42" i="23"/>
  <c r="D59" i="23"/>
  <c r="C61" i="23"/>
  <c r="C60" i="23" s="1"/>
  <c r="C59" i="23" s="1"/>
  <c r="D22" i="23"/>
  <c r="D21" i="23"/>
  <c r="D32" i="23"/>
  <c r="D31" i="23"/>
  <c r="Z28" i="17"/>
  <c r="Z27" i="17"/>
  <c r="Z26" i="17" s="1"/>
  <c r="Z25" i="17" s="1"/>
  <c r="AA92" i="17"/>
  <c r="Z51" i="17"/>
  <c r="Z50" i="17" s="1"/>
  <c r="AA28" i="17"/>
  <c r="AA27" i="17" s="1"/>
  <c r="AA26" i="17" s="1"/>
  <c r="AA25" i="17" s="1"/>
  <c r="Z120" i="17"/>
  <c r="Z118" i="17"/>
  <c r="Z117" i="17"/>
  <c r="Z116" i="17"/>
  <c r="Z115" i="17" s="1"/>
  <c r="Y85" i="17"/>
  <c r="Y84" i="17" s="1"/>
  <c r="Y105" i="17"/>
  <c r="Y104" i="17" s="1"/>
  <c r="Y103" i="17" s="1"/>
  <c r="Y102" i="17" s="1"/>
  <c r="AA118" i="17"/>
  <c r="AA117" i="17" s="1"/>
  <c r="AA116" i="17" s="1"/>
  <c r="AA115" i="17" s="1"/>
  <c r="AA119" i="17"/>
  <c r="Y42" i="17"/>
  <c r="Z42" i="17"/>
  <c r="AA42" i="17"/>
  <c r="Y58" i="17"/>
  <c r="Z119" i="17"/>
  <c r="Y119" i="17"/>
  <c r="C32" i="22"/>
  <c r="E32" i="22"/>
  <c r="D32" i="22"/>
  <c r="R98" i="16"/>
  <c r="R97" i="16"/>
  <c r="R96" i="16"/>
  <c r="T79" i="16"/>
  <c r="T72" i="16" s="1"/>
  <c r="T71" i="16" s="1"/>
  <c r="T74" i="16"/>
  <c r="T73" i="16"/>
  <c r="V74" i="16"/>
  <c r="V73" i="16" s="1"/>
  <c r="V72" i="16" s="1"/>
  <c r="V71" i="16" s="1"/>
  <c r="V79" i="16"/>
  <c r="V45" i="16"/>
  <c r="V44" i="16"/>
  <c r="R45" i="16"/>
  <c r="R44" i="16" s="1"/>
  <c r="T44" i="16"/>
  <c r="T64" i="16"/>
  <c r="T63" i="16"/>
  <c r="T62" i="16" s="1"/>
  <c r="T61" i="16" s="1"/>
  <c r="V64" i="16"/>
  <c r="V63" i="16" s="1"/>
  <c r="V62" i="16" s="1"/>
  <c r="V61" i="16" s="1"/>
  <c r="T98" i="16"/>
  <c r="T97" i="16" s="1"/>
  <c r="T96" i="16" s="1"/>
  <c r="AA12" i="17" l="1"/>
  <c r="R13" i="16"/>
  <c r="R12" i="16" s="1"/>
  <c r="C12" i="23"/>
  <c r="C11" i="23" s="1"/>
  <c r="Z82" i="17"/>
  <c r="V12" i="16"/>
  <c r="Y12" i="17"/>
  <c r="T13" i="16"/>
  <c r="T12" i="16" s="1"/>
  <c r="AA85" i="17"/>
  <c r="AA83" i="17" s="1"/>
  <c r="AA82" i="17" s="1"/>
  <c r="C12" i="18"/>
  <c r="C11" i="18" s="1"/>
  <c r="C14" i="18"/>
  <c r="C13" i="18" s="1"/>
  <c r="D12" i="23"/>
  <c r="D11" i="23" s="1"/>
  <c r="E12" i="23"/>
  <c r="E11" i="23" s="1"/>
  <c r="Z12" i="17"/>
  <c r="Y83" i="17"/>
  <c r="Y82" i="17" s="1"/>
  <c r="Y11" i="17" l="1"/>
  <c r="Z11" i="17"/>
  <c r="AA11" i="17"/>
</calcChain>
</file>

<file path=xl/sharedStrings.xml><?xml version="1.0" encoding="utf-8"?>
<sst xmlns="http://schemas.openxmlformats.org/spreadsheetml/2006/main" count="630" uniqueCount="393">
  <si>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</si>
  <si>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</si>
  <si>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</si>
  <si>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</si>
  <si>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</si>
  <si>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</si>
  <si>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</si>
  <si>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</si>
  <si>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</si>
  <si>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</si>
  <si>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</si>
  <si>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</si>
  <si>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</si>
  <si>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</si>
  <si>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</si>
  <si>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</si>
  <si>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</si>
  <si>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</si>
  <si>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</si>
  <si>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</si>
  <si>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</si>
  <si>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</si>
  <si>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</si>
  <si>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</si>
  <si>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</si>
  <si>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</si>
  <si>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</si>
  <si>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</si>
  <si>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</si>
  <si>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</si>
  <si>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</si>
  <si>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</si>
  <si>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</si>
  <si>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</si>
  <si>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</si>
  <si>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</si>
  <si>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</si>
  <si>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</si>
  <si>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</si>
  <si>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</si>
  <si>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</si>
  <si>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</si>
  <si>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</si>
  <si>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</si>
  <si>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</si>
  <si>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</si>
  <si>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</si>
  <si>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</si>
  <si>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</si>
  <si>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</si>
  <si>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</si>
  <si>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</si>
  <si>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</si>
  <si>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</si>
  <si>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</si>
  <si>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</si>
  <si>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</si>
  <si>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</si>
  <si>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</si>
  <si>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</si>
  <si>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</si>
  <si>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</si>
  <si>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</si>
  <si>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</si>
  <si>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</si>
  <si>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</si>
  <si>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</si>
  <si>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</si>
  <si>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</si>
  <si>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</si>
  <si>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</si>
  <si>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</si>
  <si>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</si>
  <si>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</si>
  <si>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</si>
  <si>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</si>
  <si>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</si>
  <si>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</si>
  <si>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</si>
  <si>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</si>
  <si>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</si>
  <si>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</si>
  <si>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</si>
  <si>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</si>
  <si>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</si>
  <si>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</si>
  <si>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</si>
  <si>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</si>
  <si>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</si>
  <si>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</si>
  <si>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</si>
  <si>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</si>
  <si>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</si>
  <si>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</si>
  <si>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</si>
  <si>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</si>
  <si>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</si>
  <si>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</si>
  <si>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</si>
  <si>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</si>
  <si>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</si>
  <si>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</si>
  <si>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</si>
  <si>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</si>
  <si>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</si>
  <si>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</si>
  <si>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</si>
  <si>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</si>
  <si>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</si>
  <si>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</si>
  <si>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</si>
  <si>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</si>
  <si>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</si>
  <si>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</si>
  <si>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</si>
  <si>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</si>
  <si>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</si>
  <si>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</si>
  <si>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</si>
  <si>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</si>
  <si>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</si>
  <si>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</si>
  <si>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</si>
  <si>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</si>
  <si>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</si>
  <si>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</si>
  <si>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</si>
  <si>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</si>
  <si>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</si>
  <si>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</si>
  <si>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</si>
  <si>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</si>
  <si>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</si>
  <si>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</si>
  <si>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</si>
  <si>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</si>
  <si>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</si>
  <si>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</si>
  <si>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</si>
  <si>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</si>
  <si>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</si>
  <si>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</si>
  <si>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</si>
  <si>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</si>
  <si>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</si>
  <si>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</si>
  <si>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</si>
  <si>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</si>
  <si>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</si>
  <si>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</si>
  <si>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</si>
  <si>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</si>
  <si>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</si>
  <si>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</si>
  <si>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</si>
  <si>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</si>
  <si>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</si>
  <si>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</si>
  <si>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</si>
  <si>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</si>
  <si>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</si>
  <si>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</si>
  <si>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</si>
  <si>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</si>
  <si>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</si>
  <si>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</si>
  <si>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</si>
  <si>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</si>
  <si>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</si>
  <si>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</si>
  <si>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</si>
  <si>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</si>
  <si>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</si>
  <si>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</si>
  <si>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</si>
  <si>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</si>
  <si>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</si>
  <si>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</si>
  <si>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</si>
  <si>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</si>
  <si>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</si>
  <si>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</si>
  <si>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</si>
  <si>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</si>
  <si>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</si>
  <si>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</si>
  <si>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</si>
  <si>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</si>
  <si>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</si>
  <si>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</si>
  <si>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</si>
  <si>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</si>
  <si>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</si>
  <si>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</si>
  <si>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</si>
  <si>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</si>
  <si>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</si>
  <si>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</si>
  <si>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</si>
  <si>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</si>
  <si>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</si>
  <si>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</si>
  <si>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</si>
  <si>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</si>
  <si>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</si>
  <si>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</si>
  <si>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</si>
  <si>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</si>
  <si>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</si>
  <si>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</si>
  <si>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</si>
  <si>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</si>
  <si>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</si>
  <si>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</si>
  <si>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</si>
  <si>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</si>
  <si>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</si>
  <si>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2021 год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</si>
  <si>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</si>
  <si>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</si>
  <si>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</si>
  <si>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</si>
  <si>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</si>
  <si>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</si>
  <si>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</si>
  <si>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</si>
  <si>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 xml:space="preserve"> 000 20220000000000150</t>
  </si>
  <si>
    <t>Субсидии бюджетам бюджетной системы Российской Федерации (межбюджетные субсидии)</t>
  </si>
  <si>
    <t>Расходы бюджета-ВСЕГО                                                                    В том числе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</si>
  <si>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</si>
  <si>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</si>
  <si>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</si>
  <si>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</si>
  <si>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</si>
  <si>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</si>
  <si>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</si>
  <si>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</si>
  <si>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</si>
  <si>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</si>
  <si>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</si>
  <si>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</si>
  <si>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</si>
  <si>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</si>
  <si>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</si>
  <si>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</si>
  <si>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</si>
  <si>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</si>
  <si>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Ремонт и капитальный ремонт жилых помещений собственники которых являются органы местного самоуправления</t>
  </si>
  <si>
    <t>Дотации бюджетам сельских поселений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</si>
  <si>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</si>
  <si>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000 20215002000000150</t>
  </si>
  <si>
    <t>000 20215002100000150</t>
  </si>
  <si>
    <t>Финансовое обеспечение мероприятий в области физической культуры и спорта на территории муниципального образования поселения.</t>
  </si>
  <si>
    <t>Бюджетные инвестиции</t>
  </si>
  <si>
    <t>Субсидии бюджетам сельских поселений на софинансирование капитальных вложений в объекты муниципальной собственности</t>
  </si>
  <si>
    <t>Прочие мероприятия в области жилищного хозяйства</t>
  </si>
  <si>
    <t>2022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</si>
  <si>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</si>
  <si>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</si>
  <si>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</si>
  <si>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</si>
  <si>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Бюджетные инвестиции на приобретение объектов недвижимого имущества в государственную (муниципальную) собственность</t>
  </si>
  <si>
    <t>Подпрограмма "Жилищное хозяйство"</t>
  </si>
  <si>
    <t xml:space="preserve">Бюджетные инвестиции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</si>
  <si>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</si>
  <si>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2017-2024"</t>
  </si>
  <si>
    <t>Приложение 2</t>
  </si>
  <si>
    <t>№ п/п</t>
  </si>
  <si>
    <t>Администрация Саракташского поссовета</t>
  </si>
  <si>
    <t>П еречень главных распорядителей средств местного бюджета</t>
  </si>
  <si>
    <t>Приложение 3</t>
  </si>
  <si>
    <t>Перечень главных администраторов (администраторов) доходов</t>
  </si>
  <si>
    <t>0 00 00000 00 0000 000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</si>
  <si>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</si>
  <si>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</si>
  <si>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</si>
  <si>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</si>
  <si>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</si>
  <si>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</si>
  <si>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</si>
  <si>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</si>
  <si>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</si>
  <si>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</si>
  <si>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</si>
  <si>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</si>
  <si>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</si>
  <si>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</si>
  <si>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</si>
  <si>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</si>
  <si>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</si>
  <si>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</si>
  <si>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</si>
  <si>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</si>
  <si>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</si>
  <si>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</si>
  <si>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</si>
  <si>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</si>
  <si>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</si>
  <si>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поселений (по обязательствам, возникшим до 1.01.2008г.)</t>
  </si>
  <si>
    <t>117 05050 10 0000 180</t>
  </si>
  <si>
    <t>Прочие неналоговые доходы бюджетов поселений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</si>
  <si>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</si>
  <si>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</si>
  <si>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2 07 05030 10 0000 180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</si>
  <si>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</si>
  <si>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</si>
  <si>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2 02 15001 10 0000 150</t>
  </si>
  <si>
    <t>2 02 15002 10 0000 150</t>
  </si>
  <si>
    <t>2 02 02088 10 0001 150</t>
  </si>
  <si>
    <t>202 02999 10 0000 150</t>
  </si>
  <si>
    <t>2 02 20077 10 0000 150</t>
  </si>
  <si>
    <t>00 0 00000 00 0000 000</t>
  </si>
  <si>
    <t>01 00 00  00 0000 000</t>
  </si>
  <si>
    <t>Источники внутреннего финансирования дефицита бюджета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</si>
  <si>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</si>
  <si>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</si>
  <si>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</si>
  <si>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</si>
  <si>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</si>
  <si>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</si>
  <si>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</t>
  </si>
  <si>
    <t>01 05 02 01 10 0000 510</t>
  </si>
  <si>
    <t>Увеличение прочих остатков денежных средств местного бюджета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</si>
  <si>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</si>
  <si>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</si>
  <si>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</si>
  <si>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</si>
  <si>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>01 05 02 01 00 0000 610</t>
  </si>
  <si>
    <t xml:space="preserve">Уменьшение прочих остатков денежных средств </t>
  </si>
  <si>
    <t>01 05 02 01 10 0000 610</t>
  </si>
  <si>
    <t>Уменьшение прочих остатков денежных средств местных бюджетов</t>
  </si>
  <si>
    <t>Приложение 4</t>
  </si>
  <si>
    <t>000 20216001000000150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</si>
  <si>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</si>
  <si>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</si>
  <si>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</si>
  <si>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</si>
  <si>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</si>
  <si>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обемпеченности из бюджетов муниципальных районов</t>
  </si>
  <si>
    <t xml:space="preserve"> 000 20216001100000150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</si>
  <si>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</si>
  <si>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</si>
  <si>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</si>
  <si>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</si>
  <si>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000 20220302100000150</t>
  </si>
  <si>
    <t xml:space="preserve"> 000 20220302000000150</t>
  </si>
  <si>
    <t>000 20220299100000150</t>
  </si>
  <si>
    <t>000 20220299000000150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</si>
  <si>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</si>
  <si>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</si>
  <si>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</si>
  <si>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000 20227576000000150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</si>
  <si>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</si>
  <si>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</si>
  <si>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юридических значимых действий</t>
  </si>
  <si>
    <t>Государственная пошлина за выдачу органом местного самоуправленя поселения специального разрешения на движение по автомобилным дорогам транспортных средств, осуществляющих первозки опасных , тяжеловесных и (или) крупногаборитных грузов, зачисляемая в бюджет поселений</t>
  </si>
  <si>
    <t>000 1080717501100010</t>
  </si>
  <si>
    <t>000 10807000010000110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</si>
  <si>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2017-2024годы"</t>
  </si>
  <si>
    <t>Аппарат контрольно-счетного органа</t>
  </si>
  <si>
    <t>647F367484</t>
  </si>
  <si>
    <t>Муниципальной программа 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2019 - 2024 годы"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</si>
  <si>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</si>
  <si>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</si>
  <si>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Финансовое обеспечение мероприятий, направленных на развитие культуры на территории муниципального образования поселения»</t>
  </si>
  <si>
    <t xml:space="preserve"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 областного бюджета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</si>
  <si>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средств, поступивших от государственной корпорации-Фонда содействия реформированию жилищно-коммунального хозяйства</t>
  </si>
  <si>
    <t>647F367483</t>
  </si>
  <si>
    <t>Закупка энергетических ресурсов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</si>
  <si>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 </t>
  </si>
  <si>
    <t xml:space="preserve">Приложение №8 к решению совета депутатов                                                                    МО Саракташский поссовет                                                                                от 26.11.2020 года № </t>
  </si>
  <si>
    <t>Ведомственная структура расходов местного бюджета на 2021 год</t>
  </si>
  <si>
    <t xml:space="preserve">               и на плановый период 2022 и 2023 годов</t>
  </si>
  <si>
    <t xml:space="preserve">Софинансирование капитальных вложений в объекты муниципальной собственности </t>
  </si>
  <si>
    <t>Бюджетные инвистиции</t>
  </si>
  <si>
    <t>720F1S0010</t>
  </si>
  <si>
    <t xml:space="preserve">Распределение бюджетных ассигнований из местного бюджета на 2021 год, плановый период 2022-2023г </t>
  </si>
  <si>
    <t>Рапределение бюджетных ассигнований местного бюджета   на 2021 год</t>
  </si>
  <si>
    <t xml:space="preserve"> и на плановый период 2022 и 2023 годов по разделам и подразделам расходов классификации расходов  бюджетов</t>
  </si>
  <si>
    <t>от 26.11.2020 года  №</t>
  </si>
  <si>
    <t xml:space="preserve">на 2021 год </t>
  </si>
  <si>
    <t>от  26.11.2020 года  №</t>
  </si>
  <si>
    <t>от26.11.2020 года  №</t>
  </si>
  <si>
    <t xml:space="preserve">от 26.11.2020 года  № </t>
  </si>
  <si>
    <t>на 2021 год и плановый период 2022 и 2023 годов</t>
  </si>
  <si>
    <t>2023 год</t>
  </si>
  <si>
    <t xml:space="preserve"> 202 20302 10 0000 150</t>
  </si>
  <si>
    <t>Поступление доходов в местный бюджет по кодам видов доходов, подвидов доходов на 2021 год и на плановый период 2022, 2023 годов</t>
  </si>
  <si>
    <t>от 26.11.2020 года №</t>
  </si>
  <si>
    <t>Приложение №  5</t>
  </si>
  <si>
    <t>Приложение 7</t>
  </si>
  <si>
    <t>от 26.11.2019 года №</t>
  </si>
  <si>
    <t xml:space="preserve">от 26.11.2020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</si>
</sst>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2" formatCode="&quot;&quot;###,##0.00"/>
    <numFmt numFmtId="183" formatCode="000"/>
    <numFmt numFmtId="184" formatCode="\1"/>
    <numFmt numFmtId="185" formatCode="00"/>
    <numFmt numFmtId="186" formatCode="0000000000"/>
    <numFmt numFmtId="187" formatCode="00\.00\.00"/>
    <numFmt numFmtId="188" formatCode="0000"/>
    <numFmt numFmtId="193" formatCode="#,##0.0"/>
  </numFmts>
  <fonts count="3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3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82" fontId="20" fillId="0" borderId="9" xfId="0" applyNumberFormat="1" applyFont="1" applyFill="1" applyBorder="1" applyAlignment="1">
      <alignment horizontal="right" wrapText="1"/>
    </xf>
    <xf numFmtId="182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82" fontId="21" fillId="0" borderId="9" xfId="0" applyNumberFormat="1" applyFont="1" applyFill="1" applyBorder="1" applyAlignment="1">
      <alignment horizontal="right" wrapText="1"/>
    </xf>
    <xf numFmtId="182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5" fillId="0" borderId="0" xfId="0" applyFont="1" applyAlignment="1">
      <alignment horizontal="right" vertical="center" wrapText="1"/>
    </xf>
    <xf numFmtId="185" fontId="26" fillId="0" borderId="2" xfId="0" applyNumberFormat="1" applyFont="1" applyBorder="1" applyAlignment="1">
      <alignment horizontal="right"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" xfId="1" applyNumberFormat="1" applyFont="1" applyFill="1" applyBorder="1" applyAlignment="1" applyProtection="1">
      <alignment wrapText="1"/>
      <protection hidden="1"/>
    </xf>
    <xf numFmtId="184" fontId="1" fillId="0" borderId="14" xfId="1" applyNumberFormat="1" applyFont="1" applyFill="1" applyBorder="1" applyAlignment="1" applyProtection="1">
      <alignment wrapText="1"/>
      <protection hidden="1"/>
    </xf>
    <xf numFmtId="185" fontId="9" fillId="0" borderId="15" xfId="1" applyNumberFormat="1" applyFont="1" applyFill="1" applyBorder="1" applyAlignment="1" applyProtection="1">
      <alignment wrapText="1"/>
      <protection hidden="1"/>
    </xf>
    <xf numFmtId="186" fontId="9" fillId="0" borderId="15" xfId="1" applyNumberFormat="1" applyFont="1" applyFill="1" applyBorder="1" applyAlignment="1" applyProtection="1">
      <alignment horizontal="right" wrapText="1"/>
      <protection hidden="1"/>
    </xf>
    <xf numFmtId="183" fontId="9" fillId="0" borderId="2" xfId="1" applyNumberFormat="1" applyFont="1" applyFill="1" applyBorder="1" applyAlignment="1" applyProtection="1">
      <alignment horizontal="right" wrapText="1"/>
      <protection hidden="1"/>
    </xf>
    <xf numFmtId="183" fontId="1" fillId="0" borderId="16" xfId="1" applyNumberFormat="1" applyFont="1" applyFill="1" applyBorder="1" applyAlignment="1" applyProtection="1">
      <alignment wrapText="1"/>
      <protection hidden="1"/>
    </xf>
    <xf numFmtId="187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8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" xfId="1" applyNumberFormat="1" applyFont="1" applyFill="1" applyBorder="1" applyAlignment="1" applyProtection="1">
      <alignment wrapText="1"/>
      <protection hidden="1"/>
    </xf>
    <xf numFmtId="184" fontId="24" fillId="0" borderId="14" xfId="1" applyNumberFormat="1" applyFont="1" applyFill="1" applyBorder="1" applyAlignment="1" applyProtection="1">
      <alignment wrapText="1"/>
      <protection hidden="1"/>
    </xf>
    <xf numFmtId="185" fontId="19" fillId="0" borderId="15" xfId="1" applyNumberFormat="1" applyFont="1" applyFill="1" applyBorder="1" applyAlignment="1" applyProtection="1">
      <alignment wrapText="1"/>
      <protection hidden="1"/>
    </xf>
    <xf numFmtId="186" fontId="19" fillId="0" borderId="15" xfId="1" applyNumberFormat="1" applyFont="1" applyFill="1" applyBorder="1" applyAlignment="1" applyProtection="1">
      <alignment horizontal="right" wrapText="1"/>
      <protection hidden="1"/>
    </xf>
    <xf numFmtId="183" fontId="19" fillId="0" borderId="2" xfId="1" applyNumberFormat="1" applyFont="1" applyFill="1" applyBorder="1" applyAlignment="1" applyProtection="1">
      <alignment horizontal="right" wrapText="1"/>
      <protection hidden="1"/>
    </xf>
    <xf numFmtId="183" fontId="24" fillId="0" borderId="16" xfId="1" applyNumberFormat="1" applyFont="1" applyFill="1" applyBorder="1" applyAlignment="1" applyProtection="1">
      <alignment wrapText="1"/>
      <protection hidden="1"/>
    </xf>
    <xf numFmtId="187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8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3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15" xfId="1" applyNumberFormat="1" applyFont="1" applyFill="1" applyBorder="1" applyAlignment="1" applyProtection="1">
      <alignment wrapText="1"/>
      <protection hidden="1"/>
    </xf>
    <xf numFmtId="186" fontId="1" fillId="0" borderId="15" xfId="1" applyNumberFormat="1" applyFont="1" applyFill="1" applyBorder="1" applyAlignment="1" applyProtection="1">
      <alignment horizontal="right" wrapText="1"/>
      <protection hidden="1"/>
    </xf>
    <xf numFmtId="183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84" fontId="9" fillId="0" borderId="14" xfId="1" applyNumberFormat="1" applyFont="1" applyFill="1" applyBorder="1" applyAlignment="1" applyProtection="1">
      <alignment wrapText="1"/>
      <protection hidden="1"/>
    </xf>
    <xf numFmtId="183" fontId="9" fillId="0" borderId="16" xfId="1" applyNumberFormat="1" applyFont="1" applyFill="1" applyBorder="1" applyAlignment="1" applyProtection="1">
      <alignment wrapText="1"/>
      <protection hidden="1"/>
    </xf>
    <xf numFmtId="187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84" fontId="19" fillId="0" borderId="14" xfId="1" applyNumberFormat="1" applyFont="1" applyFill="1" applyBorder="1" applyAlignment="1" applyProtection="1">
      <alignment wrapText="1"/>
      <protection hidden="1"/>
    </xf>
    <xf numFmtId="183" fontId="19" fillId="0" borderId="16" xfId="1" applyNumberFormat="1" applyFont="1" applyFill="1" applyBorder="1" applyAlignment="1" applyProtection="1">
      <alignment wrapText="1"/>
      <protection hidden="1"/>
    </xf>
    <xf numFmtId="187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83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8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84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2" xfId="1" applyNumberFormat="1" applyFont="1" applyFill="1" applyBorder="1" applyAlignment="1" applyProtection="1">
      <alignment wrapText="1"/>
      <protection hidden="1"/>
    </xf>
    <xf numFmtId="186" fontId="1" fillId="0" borderId="2" xfId="1" applyNumberFormat="1" applyFont="1" applyFill="1" applyBorder="1" applyAlignment="1" applyProtection="1">
      <alignment horizontal="right" wrapText="1"/>
      <protection hidden="1"/>
    </xf>
    <xf numFmtId="187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84" fontId="9" fillId="0" borderId="2" xfId="1" applyNumberFormat="1" applyFont="1" applyFill="1" applyBorder="1" applyAlignment="1" applyProtection="1">
      <alignment wrapText="1"/>
      <protection hidden="1"/>
    </xf>
    <xf numFmtId="185" fontId="9" fillId="0" borderId="2" xfId="1" applyNumberFormat="1" applyFont="1" applyFill="1" applyBorder="1" applyAlignment="1" applyProtection="1">
      <alignment wrapText="1"/>
      <protection hidden="1"/>
    </xf>
    <xf numFmtId="186" fontId="9" fillId="0" borderId="2" xfId="1" applyNumberFormat="1" applyFont="1" applyFill="1" applyBorder="1" applyAlignment="1" applyProtection="1">
      <alignment horizontal="right" wrapText="1"/>
      <protection hidden="1"/>
    </xf>
    <xf numFmtId="187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84" fontId="19" fillId="0" borderId="2" xfId="1" applyNumberFormat="1" applyFont="1" applyFill="1" applyBorder="1" applyAlignment="1" applyProtection="1">
      <alignment wrapText="1"/>
      <protection hidden="1"/>
    </xf>
    <xf numFmtId="185" fontId="19" fillId="0" borderId="2" xfId="1" applyNumberFormat="1" applyFont="1" applyFill="1" applyBorder="1" applyAlignment="1" applyProtection="1">
      <alignment wrapText="1"/>
      <protection hidden="1"/>
    </xf>
    <xf numFmtId="186" fontId="19" fillId="0" borderId="2" xfId="1" applyNumberFormat="1" applyFont="1" applyFill="1" applyBorder="1" applyAlignment="1" applyProtection="1">
      <alignment horizontal="right" wrapText="1"/>
      <protection hidden="1"/>
    </xf>
    <xf numFmtId="187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center" wrapText="1"/>
    </xf>
    <xf numFmtId="182" fontId="20" fillId="0" borderId="24" xfId="0" applyNumberFormat="1" applyFont="1" applyFill="1" applyBorder="1" applyAlignment="1">
      <alignment horizontal="right" wrapText="1"/>
    </xf>
    <xf numFmtId="182" fontId="20" fillId="0" borderId="25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1" fillId="0" borderId="2" xfId="0" applyFont="1" applyFill="1" applyBorder="1"/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85" fontId="9" fillId="0" borderId="2" xfId="1" applyNumberFormat="1" applyFont="1" applyFill="1" applyBorder="1" applyAlignment="1" applyProtection="1">
      <alignment vertical="top" wrapText="1"/>
      <protection hidden="1"/>
    </xf>
    <xf numFmtId="186" fontId="9" fillId="0" borderId="2" xfId="1" applyNumberFormat="1" applyFont="1" applyFill="1" applyBorder="1" applyAlignment="1" applyProtection="1">
      <alignment horizontal="right" vertical="top" wrapText="1"/>
      <protection hidden="1"/>
    </xf>
    <xf numFmtId="183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wrapText="1"/>
    </xf>
    <xf numFmtId="182" fontId="20" fillId="0" borderId="2" xfId="0" applyNumberFormat="1" applyFont="1" applyFill="1" applyBorder="1" applyAlignment="1">
      <alignment horizontal="right" wrapText="1"/>
    </xf>
    <xf numFmtId="4" fontId="24" fillId="0" borderId="2" xfId="1" applyNumberFormat="1" applyFont="1" applyFill="1" applyBorder="1" applyAlignment="1" applyProtection="1">
      <protection hidden="1"/>
    </xf>
    <xf numFmtId="193" fontId="1" fillId="0" borderId="2" xfId="0" applyNumberFormat="1" applyFont="1" applyFill="1" applyBorder="1"/>
    <xf numFmtId="193" fontId="9" fillId="0" borderId="2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justify" vertical="top" wrapText="1"/>
    </xf>
    <xf numFmtId="0" fontId="6" fillId="0" borderId="27" xfId="0" applyFont="1" applyBorder="1" applyAlignment="1">
      <alignment horizontal="justify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justify" vertical="top" wrapText="1"/>
    </xf>
    <xf numFmtId="0" fontId="6" fillId="0" borderId="29" xfId="0" applyFont="1" applyBorder="1" applyAlignment="1">
      <alignment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27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0" fillId="0" borderId="9" xfId="0" applyFont="1" applyBorder="1" applyAlignment="1">
      <alignment horizontal="center" wrapText="1"/>
    </xf>
    <xf numFmtId="0" fontId="20" fillId="0" borderId="9" xfId="0" applyFont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wrapText="1"/>
    </xf>
    <xf numFmtId="4" fontId="27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3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85" fontId="1" fillId="0" borderId="15" xfId="1" applyNumberFormat="1" applyFont="1" applyFill="1" applyBorder="1" applyAlignment="1" applyProtection="1">
      <alignment horizontal="right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83" fontId="9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0" fontId="27" fillId="0" borderId="14" xfId="0" applyFont="1" applyBorder="1" applyAlignment="1">
      <alignment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188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4" fontId="25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183" fontId="27" fillId="0" borderId="2" xfId="0" applyNumberFormat="1" applyFont="1" applyBorder="1" applyAlignment="1">
      <alignment horizontal="right" vertical="center" wrapText="1"/>
    </xf>
    <xf numFmtId="186" fontId="28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25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6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86" fontId="26" fillId="0" borderId="2" xfId="0" applyNumberFormat="1" applyFont="1" applyBorder="1" applyAlignment="1">
      <alignment horizontal="right"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6" fontId="25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justify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6" fontId="28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justify" vertical="center" wrapText="1"/>
    </xf>
    <xf numFmtId="0" fontId="29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186" fontId="27" fillId="0" borderId="15" xfId="0" applyNumberFormat="1" applyFont="1" applyBorder="1" applyAlignment="1">
      <alignment horizontal="right" vertical="center" wrapText="1"/>
    </xf>
    <xf numFmtId="186" fontId="26" fillId="0" borderId="15" xfId="0" applyNumberFormat="1" applyFont="1" applyBorder="1" applyAlignment="1">
      <alignment horizontal="right" vertical="center" wrapText="1"/>
    </xf>
    <xf numFmtId="0" fontId="27" fillId="0" borderId="32" xfId="0" applyFont="1" applyBorder="1" applyAlignment="1">
      <alignment vertical="center" wrapText="1"/>
    </xf>
    <xf numFmtId="0" fontId="0" fillId="0" borderId="21" xfId="0" applyBorder="1"/>
    <xf numFmtId="0" fontId="0" fillId="0" borderId="33" xfId="0" applyBorder="1"/>
    <xf numFmtId="0" fontId="0" fillId="0" borderId="34" xfId="0" applyBorder="1"/>
    <xf numFmtId="0" fontId="0" fillId="0" borderId="37" xfId="0" applyBorder="1"/>
    <xf numFmtId="0" fontId="0" fillId="0" borderId="35" xfId="0" applyBorder="1"/>
    <xf numFmtId="185" fontId="27" fillId="0" borderId="13" xfId="0" applyNumberFormat="1" applyFont="1" applyBorder="1" applyAlignment="1">
      <alignment horizontal="right" vertical="center" wrapText="1"/>
    </xf>
    <xf numFmtId="185" fontId="27" fillId="0" borderId="36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19" fillId="0" borderId="16" xfId="0" applyFont="1" applyBorder="1" applyAlignment="1">
      <alignment horizontal="right" vertical="center" wrapText="1"/>
    </xf>
    <xf numFmtId="4" fontId="28" fillId="0" borderId="15" xfId="0" applyNumberFormat="1" applyFont="1" applyBorder="1" applyAlignment="1">
      <alignment horizontal="right" vertical="center" wrapText="1"/>
    </xf>
    <xf numFmtId="4" fontId="31" fillId="0" borderId="15" xfId="0" applyNumberFormat="1" applyFont="1" applyBorder="1" applyAlignment="1">
      <alignment horizontal="right"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186" fontId="27" fillId="0" borderId="16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5" fillId="0" borderId="1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186" fontId="27" fillId="0" borderId="32" xfId="0" applyNumberFormat="1" applyFont="1" applyBorder="1" applyAlignment="1">
      <alignment horizontal="right" vertical="center" wrapText="1"/>
    </xf>
    <xf numFmtId="186" fontId="27" fillId="0" borderId="33" xfId="0" applyNumberFormat="1" applyFont="1" applyBorder="1" applyAlignment="1">
      <alignment horizontal="right" vertical="center" wrapText="1"/>
    </xf>
    <xf numFmtId="186" fontId="27" fillId="0" borderId="34" xfId="0" applyNumberFormat="1" applyFont="1" applyBorder="1" applyAlignment="1">
      <alignment horizontal="right" vertical="center" wrapText="1"/>
    </xf>
    <xf numFmtId="186" fontId="27" fillId="0" borderId="35" xfId="0" applyNumberFormat="1" applyFont="1" applyBorder="1" applyAlignment="1">
      <alignment horizontal="right" vertical="center" wrapText="1"/>
    </xf>
    <xf numFmtId="183" fontId="27" fillId="0" borderId="32" xfId="0" applyNumberFormat="1" applyFont="1" applyBorder="1" applyAlignment="1">
      <alignment horizontal="right" vertical="center" wrapText="1"/>
    </xf>
    <xf numFmtId="183" fontId="27" fillId="0" borderId="33" xfId="0" applyNumberFormat="1" applyFont="1" applyBorder="1" applyAlignment="1">
      <alignment horizontal="right" vertical="center" wrapText="1"/>
    </xf>
    <xf numFmtId="183" fontId="27" fillId="0" borderId="34" xfId="0" applyNumberFormat="1" applyFont="1" applyBorder="1" applyAlignment="1">
      <alignment horizontal="right" vertical="center" wrapText="1"/>
    </xf>
    <xf numFmtId="183" fontId="27" fillId="0" borderId="35" xfId="0" applyNumberFormat="1" applyFont="1" applyBorder="1" applyAlignment="1">
      <alignment horizontal="right" vertical="center" wrapText="1"/>
    </xf>
    <xf numFmtId="4" fontId="27" fillId="0" borderId="32" xfId="0" applyNumberFormat="1" applyFont="1" applyBorder="1" applyAlignment="1">
      <alignment horizontal="right" vertical="center" wrapText="1"/>
    </xf>
    <xf numFmtId="4" fontId="27" fillId="0" borderId="33" xfId="0" applyNumberFormat="1" applyFont="1" applyBorder="1" applyAlignment="1">
      <alignment horizontal="right" vertical="center" wrapText="1"/>
    </xf>
    <xf numFmtId="4" fontId="27" fillId="0" borderId="34" xfId="0" applyNumberFormat="1" applyFont="1" applyBorder="1" applyAlignment="1">
      <alignment horizontal="right" vertical="center" wrapText="1"/>
    </xf>
    <xf numFmtId="4" fontId="27" fillId="0" borderId="35" xfId="0" applyNumberFormat="1" applyFont="1" applyBorder="1" applyAlignment="1">
      <alignment horizontal="right" vertical="center" wrapText="1"/>
    </xf>
    <xf numFmtId="4" fontId="27" fillId="0" borderId="13" xfId="0" applyNumberFormat="1" applyFont="1" applyBorder="1" applyAlignment="1">
      <alignment horizontal="right" vertical="center" wrapText="1"/>
    </xf>
    <xf numFmtId="4" fontId="27" fillId="0" borderId="36" xfId="0" applyNumberFormat="1" applyFont="1" applyBorder="1" applyAlignment="1">
      <alignment horizontal="right" vertical="center" wrapText="1"/>
    </xf>
    <xf numFmtId="186" fontId="29" fillId="0" borderId="2" xfId="0" applyNumberFormat="1" applyFont="1" applyBorder="1" applyAlignment="1">
      <alignment horizontal="right" vertical="center" wrapText="1"/>
    </xf>
    <xf numFmtId="186" fontId="28" fillId="0" borderId="16" xfId="0" applyNumberFormat="1" applyFont="1" applyBorder="1" applyAlignment="1">
      <alignment horizontal="right" vertical="center" wrapText="1"/>
    </xf>
    <xf numFmtId="186" fontId="30" fillId="0" borderId="15" xfId="0" applyNumberFormat="1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186" fontId="29" fillId="0" borderId="15" xfId="0" applyNumberFormat="1" applyFont="1" applyBorder="1" applyAlignment="1">
      <alignment horizontal="right" vertical="center" wrapText="1"/>
    </xf>
    <xf numFmtId="186" fontId="29" fillId="0" borderId="16" xfId="0" applyNumberFormat="1" applyFont="1" applyBorder="1" applyAlignment="1">
      <alignment horizontal="right" vertical="center" wrapText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31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0" xfId="1" applyFont="1" applyAlignment="1">
      <alignment horizontal="right" wrapText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183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31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E17" sqref="E17"/>
    </sheetView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4"/>
      <c r="B1" s="54"/>
      <c r="C1" s="59" t="s">
        <v>102</v>
      </c>
      <c r="D1" s="59"/>
      <c r="E1" s="59"/>
    </row>
    <row r="2" spans="1:5" x14ac:dyDescent="0.2">
      <c r="A2" s="54"/>
      <c r="B2" s="54"/>
      <c r="C2" s="59" t="s">
        <v>161</v>
      </c>
      <c r="D2" s="59"/>
      <c r="E2" s="59"/>
    </row>
    <row r="3" spans="1:5" x14ac:dyDescent="0.2">
      <c r="A3" s="54"/>
      <c r="B3" s="54"/>
      <c r="C3" s="59" t="s">
        <v>162</v>
      </c>
      <c r="D3" s="59"/>
      <c r="E3" s="59"/>
    </row>
    <row r="4" spans="1:5" x14ac:dyDescent="0.2">
      <c r="A4" s="54"/>
      <c r="B4" s="54"/>
      <c r="C4" s="225" t="s">
        <v>383</v>
      </c>
      <c r="D4" s="59"/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19" t="s">
        <v>103</v>
      </c>
      <c r="B6" s="320"/>
      <c r="C6" s="320"/>
      <c r="D6" s="320"/>
      <c r="E6" s="320"/>
    </row>
    <row r="7" spans="1:5" x14ac:dyDescent="0.2">
      <c r="A7" s="321" t="s">
        <v>384</v>
      </c>
      <c r="B7" s="321"/>
      <c r="C7" s="321"/>
      <c r="D7" s="321"/>
      <c r="E7" s="321"/>
    </row>
    <row r="8" spans="1:5" x14ac:dyDescent="0.2">
      <c r="A8" s="60"/>
      <c r="B8" s="54"/>
      <c r="C8" s="54"/>
      <c r="D8" s="54"/>
      <c r="E8" s="61" t="s">
        <v>71</v>
      </c>
    </row>
    <row r="9" spans="1:5" x14ac:dyDescent="0.2">
      <c r="A9" s="60"/>
      <c r="B9" s="54"/>
      <c r="C9" s="54"/>
      <c r="D9" s="54"/>
      <c r="E9" s="54"/>
    </row>
    <row r="10" spans="1:5" ht="63.75" x14ac:dyDescent="0.2">
      <c r="A10" s="62" t="s">
        <v>104</v>
      </c>
      <c r="B10" s="62" t="s">
        <v>105</v>
      </c>
      <c r="C10" s="62" t="s">
        <v>217</v>
      </c>
      <c r="D10" s="62" t="s">
        <v>256</v>
      </c>
      <c r="E10" s="62" t="s">
        <v>385</v>
      </c>
    </row>
    <row r="11" spans="1:5" ht="25.5" x14ac:dyDescent="0.2">
      <c r="A11" s="62" t="s">
        <v>106</v>
      </c>
      <c r="B11" s="63" t="s">
        <v>107</v>
      </c>
      <c r="C11" s="222">
        <f>C12</f>
        <v>0</v>
      </c>
      <c r="D11" s="64">
        <v>0</v>
      </c>
      <c r="E11" s="64">
        <v>0</v>
      </c>
    </row>
    <row r="12" spans="1:5" ht="25.5" x14ac:dyDescent="0.2">
      <c r="A12" s="65" t="s">
        <v>108</v>
      </c>
      <c r="B12" s="66" t="s">
        <v>109</v>
      </c>
      <c r="C12" s="222">
        <f>C15+C20</f>
        <v>0</v>
      </c>
      <c r="D12" s="64">
        <v>0</v>
      </c>
      <c r="E12" s="64">
        <v>0</v>
      </c>
    </row>
    <row r="13" spans="1:5" x14ac:dyDescent="0.2">
      <c r="A13" s="65" t="s">
        <v>110</v>
      </c>
      <c r="B13" s="66" t="s">
        <v>111</v>
      </c>
      <c r="C13" s="222">
        <f>C14</f>
        <v>-97780313</v>
      </c>
      <c r="D13" s="64">
        <f t="shared" ref="C13:E15" si="0">D14</f>
        <v>-114444885</v>
      </c>
      <c r="E13" s="64">
        <f t="shared" si="0"/>
        <v>-74249889</v>
      </c>
    </row>
    <row r="14" spans="1:5" x14ac:dyDescent="0.2">
      <c r="A14" s="65" t="s">
        <v>112</v>
      </c>
      <c r="B14" s="66" t="s">
        <v>113</v>
      </c>
      <c r="C14" s="222">
        <f t="shared" si="0"/>
        <v>-97780313</v>
      </c>
      <c r="D14" s="64">
        <f t="shared" si="0"/>
        <v>-114444885</v>
      </c>
      <c r="E14" s="64">
        <f t="shared" si="0"/>
        <v>-74249889</v>
      </c>
    </row>
    <row r="15" spans="1:5" x14ac:dyDescent="0.2">
      <c r="A15" s="65" t="s">
        <v>114</v>
      </c>
      <c r="B15" s="66" t="s">
        <v>115</v>
      </c>
      <c r="C15" s="222">
        <f t="shared" si="0"/>
        <v>-97780313</v>
      </c>
      <c r="D15" s="64">
        <f t="shared" si="0"/>
        <v>-114444885</v>
      </c>
      <c r="E15" s="64">
        <f t="shared" si="0"/>
        <v>-74249889</v>
      </c>
    </row>
    <row r="16" spans="1:5" ht="25.5" x14ac:dyDescent="0.2">
      <c r="A16" s="65" t="s">
        <v>116</v>
      </c>
      <c r="B16" s="66" t="s">
        <v>117</v>
      </c>
      <c r="C16" s="222">
        <v>-97780313</v>
      </c>
      <c r="D16" s="64">
        <v>-114444885</v>
      </c>
      <c r="E16" s="64">
        <v>-74249889</v>
      </c>
    </row>
    <row r="17" spans="1:5" x14ac:dyDescent="0.2">
      <c r="A17" s="65" t="s">
        <v>118</v>
      </c>
      <c r="B17" s="66" t="s">
        <v>119</v>
      </c>
      <c r="C17" s="222">
        <f t="shared" ref="C17:E19" si="1">C18</f>
        <v>97780313</v>
      </c>
      <c r="D17" s="64">
        <f>D18</f>
        <v>114444885</v>
      </c>
      <c r="E17" s="64">
        <f t="shared" si="1"/>
        <v>74249889</v>
      </c>
    </row>
    <row r="18" spans="1:5" x14ac:dyDescent="0.2">
      <c r="A18" s="65" t="s">
        <v>120</v>
      </c>
      <c r="B18" s="66" t="s">
        <v>121</v>
      </c>
      <c r="C18" s="222">
        <f t="shared" si="1"/>
        <v>97780313</v>
      </c>
      <c r="D18" s="64">
        <f t="shared" si="1"/>
        <v>114444885</v>
      </c>
      <c r="E18" s="64">
        <f t="shared" si="1"/>
        <v>74249889</v>
      </c>
    </row>
    <row r="19" spans="1:5" x14ac:dyDescent="0.2">
      <c r="A19" s="65" t="s">
        <v>122</v>
      </c>
      <c r="B19" s="66" t="s">
        <v>123</v>
      </c>
      <c r="C19" s="221">
        <f t="shared" si="1"/>
        <v>97780313</v>
      </c>
      <c r="D19" s="67">
        <f t="shared" si="1"/>
        <v>114444885</v>
      </c>
      <c r="E19" s="67">
        <f t="shared" si="1"/>
        <v>74249889</v>
      </c>
    </row>
    <row r="20" spans="1:5" ht="14.25" customHeight="1" x14ac:dyDescent="0.2">
      <c r="A20" s="65" t="s">
        <v>124</v>
      </c>
      <c r="B20" s="66" t="s">
        <v>125</v>
      </c>
      <c r="C20" s="221">
        <v>97780313</v>
      </c>
      <c r="D20" s="67">
        <v>114444885</v>
      </c>
      <c r="E20" s="67">
        <v>74249889</v>
      </c>
    </row>
    <row r="21" spans="1:5" ht="18.75" x14ac:dyDescent="0.3">
      <c r="A21" s="33"/>
      <c r="B21" s="34"/>
      <c r="C21" s="35"/>
      <c r="D21" s="35"/>
      <c r="E21" s="35"/>
    </row>
    <row r="22" spans="1:5" ht="18.75" x14ac:dyDescent="0.3">
      <c r="A22" s="33"/>
      <c r="B22" s="34"/>
      <c r="C22" s="35"/>
      <c r="D22" s="35"/>
      <c r="E22" s="36"/>
    </row>
    <row r="23" spans="1:5" ht="18.75" x14ac:dyDescent="0.3">
      <c r="A23" s="33"/>
      <c r="B23" s="34"/>
      <c r="C23" s="35"/>
      <c r="D23" s="35"/>
      <c r="E23" s="36"/>
    </row>
    <row r="24" spans="1:5" x14ac:dyDescent="0.2">
      <c r="C24" s="37"/>
      <c r="D24" s="37"/>
      <c r="E24" s="37"/>
    </row>
    <row r="25" spans="1:5" x14ac:dyDescent="0.2">
      <c r="C25" s="37"/>
      <c r="D25" s="37"/>
      <c r="E25" s="37"/>
    </row>
    <row r="26" spans="1:5" x14ac:dyDescent="0.2">
      <c r="C26" s="37"/>
      <c r="D26" s="37"/>
      <c r="E26" s="37"/>
    </row>
    <row r="27" spans="1:5" x14ac:dyDescent="0.2">
      <c r="C27" s="37"/>
      <c r="D27" s="37"/>
      <c r="E27" s="37"/>
    </row>
    <row r="28" spans="1:5" x14ac:dyDescent="0.2">
      <c r="C28" s="37"/>
      <c r="D28" s="37"/>
      <c r="E28" s="37"/>
    </row>
    <row r="29" spans="1:5" x14ac:dyDescent="0.2">
      <c r="C29" s="37"/>
      <c r="D29" s="37"/>
      <c r="E29" s="37"/>
    </row>
    <row r="30" spans="1:5" x14ac:dyDescent="0.2">
      <c r="C30" s="37"/>
      <c r="D30" s="37"/>
      <c r="E30" s="37"/>
    </row>
    <row r="31" spans="1:5" x14ac:dyDescent="0.2">
      <c r="C31" s="37"/>
      <c r="D31" s="37"/>
      <c r="E31" s="37"/>
    </row>
    <row r="32" spans="1:5" x14ac:dyDescent="0.2">
      <c r="C32" s="37"/>
      <c r="D32" s="37"/>
      <c r="E32" s="37"/>
    </row>
    <row r="33" spans="3:5" x14ac:dyDescent="0.2">
      <c r="C33" s="37"/>
      <c r="D33" s="37"/>
      <c r="E33" s="37"/>
    </row>
    <row r="34" spans="3:5" x14ac:dyDescent="0.2">
      <c r="C34" s="37"/>
      <c r="D34" s="37"/>
      <c r="E34" s="37"/>
    </row>
    <row r="35" spans="3:5" x14ac:dyDescent="0.2">
      <c r="C35" s="37"/>
      <c r="D35" s="37"/>
      <c r="E35" s="37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A9" sqref="A9"/>
    </sheetView>
  </sheetViews>
  <sheetFormatPr defaultRowHeight="12.75" x14ac:dyDescent="0.2"/>
  <cols>
    <col min="1" max="1" width="6.85546875" customWidth="1"/>
    <col min="2" max="2" width="15.5703125" customWidth="1"/>
    <col min="3" max="3" width="38.140625" customWidth="1"/>
    <col min="4" max="4" width="17.7109375" customWidth="1"/>
    <col min="5" max="5" width="0.140625" customWidth="1"/>
  </cols>
  <sheetData>
    <row r="2" spans="1:5" x14ac:dyDescent="0.2">
      <c r="A2" s="54"/>
      <c r="B2" s="54"/>
      <c r="C2" s="326" t="s">
        <v>266</v>
      </c>
      <c r="D2" s="327"/>
      <c r="E2" s="327"/>
    </row>
    <row r="3" spans="1:5" x14ac:dyDescent="0.2">
      <c r="A3" s="54"/>
      <c r="B3" s="54"/>
      <c r="C3" s="326" t="s">
        <v>161</v>
      </c>
      <c r="D3" s="327"/>
      <c r="E3" s="327"/>
    </row>
    <row r="4" spans="1:5" x14ac:dyDescent="0.2">
      <c r="A4" s="54"/>
      <c r="B4" s="54"/>
      <c r="C4" s="326" t="s">
        <v>162</v>
      </c>
      <c r="D4" s="327"/>
      <c r="E4" s="327"/>
    </row>
    <row r="5" spans="1:5" x14ac:dyDescent="0.2">
      <c r="A5" s="54"/>
      <c r="B5" s="54"/>
      <c r="C5" s="326" t="s">
        <v>382</v>
      </c>
      <c r="D5" s="327"/>
      <c r="E5" s="327"/>
    </row>
    <row r="6" spans="1:5" x14ac:dyDescent="0.2">
      <c r="A6" s="54"/>
      <c r="B6" s="54"/>
      <c r="C6" s="54"/>
      <c r="D6" s="54"/>
      <c r="E6" s="54"/>
    </row>
    <row r="7" spans="1:5" x14ac:dyDescent="0.2">
      <c r="A7" s="320" t="s">
        <v>269</v>
      </c>
      <c r="B7" s="320"/>
      <c r="C7" s="320"/>
      <c r="D7" s="320"/>
      <c r="E7" s="320"/>
    </row>
    <row r="8" spans="1:5" x14ac:dyDescent="0.2">
      <c r="A8" s="321" t="s">
        <v>380</v>
      </c>
      <c r="B8" s="321"/>
      <c r="C8" s="321"/>
      <c r="D8" s="321"/>
      <c r="E8" s="321"/>
    </row>
    <row r="9" spans="1:5" x14ac:dyDescent="0.2">
      <c r="A9" s="60"/>
      <c r="B9" s="54"/>
      <c r="C9" s="54"/>
      <c r="D9" s="54"/>
      <c r="E9" s="61" t="s">
        <v>71</v>
      </c>
    </row>
    <row r="10" spans="1:5" x14ac:dyDescent="0.2">
      <c r="A10" s="60"/>
      <c r="B10" s="54"/>
      <c r="C10" s="54"/>
      <c r="D10" s="54"/>
      <c r="E10" s="54"/>
    </row>
    <row r="11" spans="1:5" x14ac:dyDescent="0.2">
      <c r="A11" s="62" t="s">
        <v>267</v>
      </c>
      <c r="B11" s="62" t="s">
        <v>77</v>
      </c>
      <c r="C11" s="324" t="s">
        <v>76</v>
      </c>
      <c r="D11" s="325"/>
      <c r="E11" s="325"/>
    </row>
    <row r="12" spans="1:5" x14ac:dyDescent="0.2">
      <c r="A12" s="62">
        <v>1</v>
      </c>
      <c r="B12" s="254">
        <v>134</v>
      </c>
      <c r="C12" s="322" t="s">
        <v>268</v>
      </c>
      <c r="D12" s="323"/>
      <c r="E12" s="323"/>
    </row>
    <row r="13" spans="1:5" ht="18.75" x14ac:dyDescent="0.3">
      <c r="A13" s="33"/>
      <c r="B13" s="34"/>
      <c r="C13" s="35"/>
      <c r="D13" s="35"/>
      <c r="E13" s="35"/>
    </row>
  </sheetData>
  <mergeCells count="8">
    <mergeCell ref="A7:E7"/>
    <mergeCell ref="A8:E8"/>
    <mergeCell ref="C12:E12"/>
    <mergeCell ref="C11:E11"/>
    <mergeCell ref="C2:E2"/>
    <mergeCell ref="C3:E3"/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6"/>
  <sheetViews>
    <sheetView workbookViewId="0">
      <selection activeCell="J36" sqref="J36"/>
    </sheetView>
  </sheetViews>
  <sheetFormatPr defaultRowHeight="12.75" x14ac:dyDescent="0.2"/>
  <cols>
    <col min="2" max="2" width="25.140625" customWidth="1"/>
    <col min="3" max="3" width="55" customWidth="1"/>
    <col min="4" max="4" width="4.28515625" hidden="1" customWidth="1"/>
    <col min="5" max="5" width="9.140625" hidden="1" customWidth="1"/>
  </cols>
  <sheetData>
    <row r="3" spans="1:5" x14ac:dyDescent="0.2">
      <c r="A3" s="54"/>
      <c r="B3" s="54"/>
      <c r="C3" s="61" t="s">
        <v>270</v>
      </c>
      <c r="D3" s="59"/>
      <c r="E3" s="59"/>
    </row>
    <row r="4" spans="1:5" x14ac:dyDescent="0.2">
      <c r="A4" s="54"/>
      <c r="B4" s="54"/>
      <c r="C4" s="61" t="s">
        <v>161</v>
      </c>
      <c r="D4" s="59"/>
      <c r="E4" s="59"/>
    </row>
    <row r="5" spans="1:5" x14ac:dyDescent="0.2">
      <c r="A5" s="54"/>
      <c r="B5" s="54"/>
      <c r="C5" s="61" t="s">
        <v>162</v>
      </c>
      <c r="D5" s="59"/>
      <c r="E5" s="59"/>
    </row>
    <row r="6" spans="1:5" x14ac:dyDescent="0.2">
      <c r="A6" s="54"/>
      <c r="B6" s="54"/>
      <c r="C6" s="61" t="s">
        <v>381</v>
      </c>
      <c r="D6" s="59"/>
      <c r="E6" s="59"/>
    </row>
    <row r="7" spans="1:5" x14ac:dyDescent="0.2">
      <c r="A7" s="54"/>
      <c r="B7" s="54"/>
      <c r="C7" s="54"/>
      <c r="D7" s="54"/>
      <c r="E7" s="54"/>
    </row>
    <row r="8" spans="1:5" x14ac:dyDescent="0.2">
      <c r="A8" s="320" t="s">
        <v>271</v>
      </c>
      <c r="B8" s="320"/>
      <c r="C8" s="320"/>
      <c r="D8" s="320"/>
      <c r="E8" s="320"/>
    </row>
    <row r="9" spans="1:5" x14ac:dyDescent="0.2">
      <c r="A9" s="321" t="s">
        <v>380</v>
      </c>
      <c r="B9" s="321"/>
      <c r="C9" s="321"/>
      <c r="D9" s="321"/>
      <c r="E9" s="321"/>
    </row>
    <row r="10" spans="1:5" x14ac:dyDescent="0.2">
      <c r="A10" s="60"/>
      <c r="B10" s="54"/>
      <c r="C10" s="54"/>
      <c r="D10" s="54"/>
      <c r="E10" s="61" t="s">
        <v>71</v>
      </c>
    </row>
    <row r="11" spans="1:5" x14ac:dyDescent="0.2">
      <c r="A11" s="60"/>
      <c r="B11" s="54"/>
      <c r="C11" s="54"/>
      <c r="D11" s="54"/>
      <c r="E11" s="54"/>
    </row>
    <row r="12" spans="1:5" x14ac:dyDescent="0.2">
      <c r="A12" s="62" t="s">
        <v>77</v>
      </c>
      <c r="B12" s="62" t="s">
        <v>77</v>
      </c>
      <c r="C12" s="62" t="s">
        <v>76</v>
      </c>
      <c r="D12" s="62"/>
      <c r="E12" s="62"/>
    </row>
    <row r="13" spans="1:5" ht="34.5" customHeight="1" thickBot="1" x14ac:dyDescent="0.25">
      <c r="A13" s="62">
        <v>134</v>
      </c>
      <c r="B13" s="254" t="s">
        <v>272</v>
      </c>
      <c r="C13" s="255" t="s">
        <v>268</v>
      </c>
      <c r="D13" s="64"/>
      <c r="E13" s="64"/>
    </row>
    <row r="14" spans="1:5" ht="52.5" customHeight="1" thickBot="1" x14ac:dyDescent="0.35">
      <c r="A14" s="65">
        <v>134</v>
      </c>
      <c r="B14" s="256" t="s">
        <v>273</v>
      </c>
      <c r="C14" s="257" t="s">
        <v>274</v>
      </c>
      <c r="D14" s="35"/>
      <c r="E14" s="35"/>
    </row>
    <row r="15" spans="1:5" ht="65.25" customHeight="1" thickBot="1" x14ac:dyDescent="0.25">
      <c r="A15" s="258">
        <v>134</v>
      </c>
      <c r="B15" s="257" t="s">
        <v>275</v>
      </c>
      <c r="C15" s="257" t="s">
        <v>276</v>
      </c>
    </row>
    <row r="16" spans="1:5" ht="27.75" customHeight="1" thickBot="1" x14ac:dyDescent="0.25">
      <c r="A16" s="259">
        <v>134</v>
      </c>
      <c r="B16" s="260" t="s">
        <v>277</v>
      </c>
      <c r="C16" s="260" t="s">
        <v>278</v>
      </c>
    </row>
    <row r="17" spans="1:3" ht="64.5" customHeight="1" thickBot="1" x14ac:dyDescent="0.25">
      <c r="A17" s="259">
        <v>134</v>
      </c>
      <c r="B17" s="260" t="s">
        <v>279</v>
      </c>
      <c r="C17" s="260" t="s">
        <v>280</v>
      </c>
    </row>
    <row r="18" spans="1:3" ht="66" customHeight="1" thickBot="1" x14ac:dyDescent="0.25">
      <c r="A18" s="258">
        <v>134</v>
      </c>
      <c r="B18" s="257" t="s">
        <v>281</v>
      </c>
      <c r="C18" s="257" t="s">
        <v>282</v>
      </c>
    </row>
    <row r="19" spans="1:3" ht="76.5" customHeight="1" thickBot="1" x14ac:dyDescent="0.25">
      <c r="A19" s="259">
        <v>134</v>
      </c>
      <c r="B19" s="260" t="s">
        <v>283</v>
      </c>
      <c r="C19" s="260" t="s">
        <v>284</v>
      </c>
    </row>
    <row r="20" spans="1:3" ht="75.75" customHeight="1" thickBot="1" x14ac:dyDescent="0.25">
      <c r="A20" s="259">
        <v>134</v>
      </c>
      <c r="B20" s="260" t="s">
        <v>285</v>
      </c>
      <c r="C20" s="260" t="s">
        <v>286</v>
      </c>
    </row>
    <row r="21" spans="1:3" ht="27" customHeight="1" thickBot="1" x14ac:dyDescent="0.25">
      <c r="A21" s="258">
        <v>134</v>
      </c>
      <c r="B21" s="257" t="s">
        <v>287</v>
      </c>
      <c r="C21" s="257" t="s">
        <v>288</v>
      </c>
    </row>
    <row r="22" spans="1:3" ht="15" customHeight="1" thickBot="1" x14ac:dyDescent="0.25">
      <c r="A22" s="259">
        <v>134</v>
      </c>
      <c r="B22" s="260" t="s">
        <v>289</v>
      </c>
      <c r="C22" s="260" t="s">
        <v>290</v>
      </c>
    </row>
    <row r="23" spans="1:3" ht="26.25" customHeight="1" thickBot="1" x14ac:dyDescent="0.25">
      <c r="A23" s="259">
        <v>134</v>
      </c>
      <c r="B23" s="261" t="s">
        <v>291</v>
      </c>
      <c r="C23" s="260" t="s">
        <v>292</v>
      </c>
    </row>
    <row r="24" spans="1:3" ht="27" customHeight="1" thickBot="1" x14ac:dyDescent="0.25">
      <c r="A24" s="259">
        <v>134</v>
      </c>
      <c r="B24" s="261" t="s">
        <v>293</v>
      </c>
      <c r="C24" s="260" t="s">
        <v>294</v>
      </c>
    </row>
    <row r="25" spans="1:3" ht="28.5" customHeight="1" thickBot="1" x14ac:dyDescent="0.25">
      <c r="A25" s="259">
        <v>134</v>
      </c>
      <c r="B25" s="261" t="s">
        <v>295</v>
      </c>
      <c r="C25" s="260" t="s">
        <v>296</v>
      </c>
    </row>
    <row r="26" spans="1:3" ht="51" customHeight="1" thickBot="1" x14ac:dyDescent="0.25">
      <c r="A26" s="259">
        <v>134</v>
      </c>
      <c r="B26" s="261" t="s">
        <v>297</v>
      </c>
      <c r="C26" s="260" t="s">
        <v>298</v>
      </c>
    </row>
    <row r="27" spans="1:3" ht="14.25" customHeight="1" thickBot="1" x14ac:dyDescent="0.25">
      <c r="A27" s="259">
        <v>134</v>
      </c>
      <c r="B27" s="261" t="s">
        <v>299</v>
      </c>
      <c r="C27" s="260" t="s">
        <v>300</v>
      </c>
    </row>
    <row r="28" spans="1:3" ht="28.5" customHeight="1" thickBot="1" x14ac:dyDescent="0.25">
      <c r="A28" s="259">
        <v>134</v>
      </c>
      <c r="B28" s="261" t="s">
        <v>306</v>
      </c>
      <c r="C28" s="260" t="s">
        <v>48</v>
      </c>
    </row>
    <row r="29" spans="1:3" ht="27" customHeight="1" thickBot="1" x14ac:dyDescent="0.25">
      <c r="A29" s="259">
        <v>134</v>
      </c>
      <c r="B29" s="261" t="s">
        <v>307</v>
      </c>
      <c r="C29" s="260" t="s">
        <v>248</v>
      </c>
    </row>
    <row r="30" spans="1:3" ht="51.75" customHeight="1" x14ac:dyDescent="0.2">
      <c r="A30" s="262">
        <v>134</v>
      </c>
      <c r="B30" s="263" t="s">
        <v>308</v>
      </c>
      <c r="C30" s="264" t="s">
        <v>301</v>
      </c>
    </row>
    <row r="31" spans="1:3" x14ac:dyDescent="0.2">
      <c r="A31" s="328">
        <v>134</v>
      </c>
      <c r="B31" s="329" t="s">
        <v>309</v>
      </c>
      <c r="C31" s="330" t="s">
        <v>301</v>
      </c>
    </row>
    <row r="32" spans="1:3" ht="39.75" customHeight="1" x14ac:dyDescent="0.2">
      <c r="A32" s="328"/>
      <c r="B32" s="329"/>
      <c r="C32" s="330"/>
    </row>
    <row r="33" spans="1:3" ht="66" customHeight="1" x14ac:dyDescent="0.2">
      <c r="A33" s="65">
        <v>134</v>
      </c>
      <c r="B33" s="307" t="s">
        <v>386</v>
      </c>
      <c r="C33" s="308" t="s">
        <v>341</v>
      </c>
    </row>
    <row r="34" spans="1:3" ht="50.25" customHeight="1" thickBot="1" x14ac:dyDescent="0.25">
      <c r="A34" s="259">
        <v>134</v>
      </c>
      <c r="B34" s="261" t="s">
        <v>303</v>
      </c>
      <c r="C34" s="260" t="s">
        <v>302</v>
      </c>
    </row>
    <row r="35" spans="1:3" ht="65.25" customHeight="1" thickBot="1" x14ac:dyDescent="0.25">
      <c r="A35" s="259">
        <v>134</v>
      </c>
      <c r="B35" s="261" t="s">
        <v>304</v>
      </c>
      <c r="C35" s="260" t="s">
        <v>305</v>
      </c>
    </row>
    <row r="36" spans="1:3" ht="26.25" customHeight="1" thickBot="1" x14ac:dyDescent="0.25">
      <c r="A36" s="258">
        <v>134</v>
      </c>
      <c r="B36" s="265" t="s">
        <v>310</v>
      </c>
      <c r="C36" s="257" t="s">
        <v>254</v>
      </c>
    </row>
  </sheetData>
  <mergeCells count="5">
    <mergeCell ref="A8:E8"/>
    <mergeCell ref="A9:E9"/>
    <mergeCell ref="A31:A32"/>
    <mergeCell ref="B31:B32"/>
    <mergeCell ref="C31:C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workbookViewId="0">
      <selection activeCell="A11" sqref="A11"/>
    </sheetView>
  </sheetViews>
  <sheetFormatPr defaultRowHeight="12.75" x14ac:dyDescent="0.2"/>
  <cols>
    <col min="1" max="1" width="6.7109375" customWidth="1"/>
    <col min="2" max="2" width="24.28515625" customWidth="1"/>
    <col min="3" max="3" width="50.42578125" customWidth="1"/>
    <col min="4" max="4" width="0.28515625" hidden="1" customWidth="1"/>
    <col min="5" max="5" width="9.140625" hidden="1" customWidth="1"/>
  </cols>
  <sheetData>
    <row r="4" spans="1:5" x14ac:dyDescent="0.2">
      <c r="A4" s="54"/>
      <c r="B4" s="54"/>
      <c r="C4" s="61" t="s">
        <v>331</v>
      </c>
      <c r="D4" s="59"/>
      <c r="E4" s="59"/>
    </row>
    <row r="5" spans="1:5" x14ac:dyDescent="0.2">
      <c r="A5" s="54"/>
      <c r="B5" s="54"/>
      <c r="C5" s="61" t="s">
        <v>161</v>
      </c>
      <c r="D5" s="59"/>
      <c r="E5" s="59"/>
    </row>
    <row r="6" spans="1:5" x14ac:dyDescent="0.2">
      <c r="A6" s="54"/>
      <c r="B6" s="54"/>
      <c r="C6" s="61" t="s">
        <v>162</v>
      </c>
      <c r="D6" s="59"/>
      <c r="E6" s="59"/>
    </row>
    <row r="7" spans="1:5" x14ac:dyDescent="0.2">
      <c r="A7" s="54"/>
      <c r="B7" s="54"/>
      <c r="C7" s="61" t="s">
        <v>379</v>
      </c>
      <c r="D7" s="59"/>
      <c r="E7" s="59"/>
    </row>
    <row r="8" spans="1:5" x14ac:dyDescent="0.2">
      <c r="A8" s="54"/>
      <c r="B8" s="54"/>
      <c r="C8" s="54"/>
      <c r="D8" s="54"/>
      <c r="E8" s="54"/>
    </row>
    <row r="9" spans="1:5" x14ac:dyDescent="0.2">
      <c r="A9" s="320" t="s">
        <v>271</v>
      </c>
      <c r="B9" s="320"/>
      <c r="C9" s="320"/>
      <c r="D9" s="320"/>
      <c r="E9" s="320"/>
    </row>
    <row r="10" spans="1:5" x14ac:dyDescent="0.2">
      <c r="A10" s="321" t="s">
        <v>380</v>
      </c>
      <c r="B10" s="321"/>
      <c r="C10" s="321"/>
      <c r="D10" s="321"/>
      <c r="E10" s="321"/>
    </row>
    <row r="11" spans="1:5" x14ac:dyDescent="0.2">
      <c r="A11" s="60"/>
      <c r="B11" s="54"/>
      <c r="C11" s="54"/>
      <c r="D11" s="54"/>
      <c r="E11" s="61" t="s">
        <v>71</v>
      </c>
    </row>
    <row r="12" spans="1:5" x14ac:dyDescent="0.2">
      <c r="A12" s="60"/>
      <c r="B12" s="54"/>
      <c r="C12" s="54"/>
      <c r="D12" s="54"/>
      <c r="E12" s="54"/>
    </row>
    <row r="13" spans="1:5" x14ac:dyDescent="0.2">
      <c r="A13" s="62" t="s">
        <v>77</v>
      </c>
      <c r="B13" s="62" t="s">
        <v>77</v>
      </c>
      <c r="C13" s="62" t="s">
        <v>76</v>
      </c>
      <c r="D13" s="62"/>
      <c r="E13" s="62"/>
    </row>
    <row r="14" spans="1:5" ht="18" customHeight="1" thickBot="1" x14ac:dyDescent="0.25">
      <c r="A14" s="62">
        <v>134</v>
      </c>
      <c r="B14" s="266" t="s">
        <v>311</v>
      </c>
      <c r="C14" s="255" t="s">
        <v>268</v>
      </c>
      <c r="D14" s="64"/>
      <c r="E14" s="64"/>
    </row>
    <row r="15" spans="1:5" ht="16.5" customHeight="1" thickBot="1" x14ac:dyDescent="0.35">
      <c r="A15" s="65">
        <v>134</v>
      </c>
      <c r="B15" s="256" t="s">
        <v>312</v>
      </c>
      <c r="C15" s="257" t="s">
        <v>313</v>
      </c>
      <c r="D15" s="35"/>
      <c r="E15" s="35"/>
    </row>
    <row r="16" spans="1:5" ht="28.5" customHeight="1" thickBot="1" x14ac:dyDescent="0.25">
      <c r="A16" s="258">
        <v>134</v>
      </c>
      <c r="B16" s="257" t="s">
        <v>314</v>
      </c>
      <c r="C16" s="257" t="s">
        <v>109</v>
      </c>
    </row>
    <row r="17" spans="1:3" ht="18" customHeight="1" thickBot="1" x14ac:dyDescent="0.25">
      <c r="A17" s="259">
        <v>134</v>
      </c>
      <c r="B17" s="260" t="s">
        <v>315</v>
      </c>
      <c r="C17" s="260" t="s">
        <v>316</v>
      </c>
    </row>
    <row r="18" spans="1:3" ht="14.25" customHeight="1" thickBot="1" x14ac:dyDescent="0.25">
      <c r="A18" s="259">
        <v>134</v>
      </c>
      <c r="B18" s="260" t="s">
        <v>317</v>
      </c>
      <c r="C18" s="260" t="s">
        <v>318</v>
      </c>
    </row>
    <row r="19" spans="1:3" ht="18" customHeight="1" thickBot="1" x14ac:dyDescent="0.25">
      <c r="A19" s="258">
        <v>134</v>
      </c>
      <c r="B19" s="260" t="s">
        <v>319</v>
      </c>
      <c r="C19" s="260" t="s">
        <v>320</v>
      </c>
    </row>
    <row r="20" spans="1:3" ht="27" customHeight="1" thickBot="1" x14ac:dyDescent="0.25">
      <c r="A20" s="259">
        <v>134</v>
      </c>
      <c r="B20" s="260" t="s">
        <v>321</v>
      </c>
      <c r="C20" s="260" t="s">
        <v>322</v>
      </c>
    </row>
    <row r="21" spans="1:3" ht="15" customHeight="1" thickBot="1" x14ac:dyDescent="0.25">
      <c r="A21" s="259">
        <v>134</v>
      </c>
      <c r="B21" s="260" t="s">
        <v>323</v>
      </c>
      <c r="C21" s="260" t="s">
        <v>324</v>
      </c>
    </row>
    <row r="22" spans="1:3" ht="15" customHeight="1" thickBot="1" x14ac:dyDescent="0.25">
      <c r="A22" s="259">
        <v>134</v>
      </c>
      <c r="B22" s="260" t="s">
        <v>325</v>
      </c>
      <c r="C22" s="260" t="s">
        <v>326</v>
      </c>
    </row>
    <row r="23" spans="1:3" ht="16.5" customHeight="1" thickBot="1" x14ac:dyDescent="0.25">
      <c r="A23" s="259">
        <v>134</v>
      </c>
      <c r="B23" s="260" t="s">
        <v>327</v>
      </c>
      <c r="C23" s="260" t="s">
        <v>328</v>
      </c>
    </row>
    <row r="24" spans="1:3" ht="27.75" customHeight="1" thickBot="1" x14ac:dyDescent="0.25">
      <c r="A24" s="259">
        <v>134</v>
      </c>
      <c r="B24" s="260" t="s">
        <v>329</v>
      </c>
      <c r="C24" s="260" t="s">
        <v>330</v>
      </c>
    </row>
  </sheetData>
  <mergeCells count="2">
    <mergeCell ref="A9:E9"/>
    <mergeCell ref="A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73"/>
  <sheetViews>
    <sheetView workbookViewId="0">
      <selection activeCell="E13" sqref="E13"/>
    </sheetView>
  </sheetViews>
  <sheetFormatPr defaultRowHeight="12.75" x14ac:dyDescent="0.2"/>
  <cols>
    <col min="1" max="1" width="58.5703125" customWidth="1"/>
    <col min="2" max="2" width="22.42578125" customWidth="1"/>
    <col min="3" max="3" width="15.85546875" customWidth="1"/>
    <col min="4" max="4" width="14.28515625" customWidth="1"/>
    <col min="5" max="5" width="21.42578125" customWidth="1"/>
  </cols>
  <sheetData>
    <row r="1" spans="1:5" x14ac:dyDescent="0.2">
      <c r="A1" s="68"/>
      <c r="B1" s="68"/>
      <c r="C1" s="68"/>
      <c r="D1" s="68"/>
      <c r="E1" s="51" t="s">
        <v>389</v>
      </c>
    </row>
    <row r="2" spans="1:5" x14ac:dyDescent="0.2">
      <c r="A2" s="68"/>
      <c r="B2" s="68"/>
      <c r="C2" s="68"/>
      <c r="D2" s="68"/>
      <c r="E2" s="51" t="s">
        <v>70</v>
      </c>
    </row>
    <row r="3" spans="1:5" x14ac:dyDescent="0.2">
      <c r="A3" s="68"/>
      <c r="B3" s="68"/>
      <c r="C3" s="68"/>
      <c r="D3" s="68"/>
      <c r="E3" s="51" t="s">
        <v>162</v>
      </c>
    </row>
    <row r="4" spans="1:5" x14ac:dyDescent="0.2">
      <c r="A4" s="68"/>
      <c r="B4" s="68"/>
      <c r="C4" s="68"/>
      <c r="D4" s="68"/>
      <c r="E4" s="51" t="s">
        <v>388</v>
      </c>
    </row>
    <row r="5" spans="1:5" x14ac:dyDescent="0.2">
      <c r="A5" s="68"/>
      <c r="B5" s="68"/>
      <c r="C5" s="68"/>
      <c r="D5" s="68"/>
      <c r="E5" s="68"/>
    </row>
    <row r="6" spans="1:5" ht="27" customHeight="1" x14ac:dyDescent="0.2">
      <c r="A6" s="331" t="s">
        <v>387</v>
      </c>
      <c r="B6" s="331"/>
      <c r="C6" s="331"/>
      <c r="D6" s="331"/>
      <c r="E6" s="331"/>
    </row>
    <row r="7" spans="1:5" x14ac:dyDescent="0.2">
      <c r="A7" s="68"/>
      <c r="B7" s="68"/>
      <c r="C7" s="68"/>
      <c r="D7" s="68"/>
      <c r="E7" s="68"/>
    </row>
    <row r="8" spans="1:5" ht="13.5" thickBot="1" x14ac:dyDescent="0.25">
      <c r="A8" s="68"/>
      <c r="B8" s="68"/>
      <c r="C8" s="68"/>
      <c r="D8" s="68"/>
      <c r="E8" s="51" t="s">
        <v>71</v>
      </c>
    </row>
    <row r="9" spans="1:5" ht="38.25" x14ac:dyDescent="0.2">
      <c r="A9" s="69" t="s">
        <v>0</v>
      </c>
      <c r="B9" s="70" t="s">
        <v>1</v>
      </c>
      <c r="C9" s="70">
        <v>2021</v>
      </c>
      <c r="D9" s="70">
        <v>2022</v>
      </c>
      <c r="E9" s="71">
        <v>2023</v>
      </c>
    </row>
    <row r="10" spans="1:5" x14ac:dyDescent="0.2">
      <c r="A10" s="72" t="s">
        <v>2</v>
      </c>
      <c r="B10" s="73" t="s">
        <v>3</v>
      </c>
      <c r="C10" s="73" t="s">
        <v>4</v>
      </c>
      <c r="D10" s="73" t="s">
        <v>4</v>
      </c>
      <c r="E10" s="74" t="s">
        <v>4</v>
      </c>
    </row>
    <row r="11" spans="1:5" ht="27" customHeight="1" x14ac:dyDescent="0.2">
      <c r="A11" s="75" t="s">
        <v>213</v>
      </c>
      <c r="B11" s="76" t="s">
        <v>5</v>
      </c>
      <c r="C11" s="77">
        <f>C12+C59</f>
        <v>97780313</v>
      </c>
      <c r="D11" s="77">
        <f>D12+D59</f>
        <v>114444885</v>
      </c>
      <c r="E11" s="78">
        <f>E12+E59</f>
        <v>74249889</v>
      </c>
    </row>
    <row r="12" spans="1:5" ht="16.5" customHeight="1" x14ac:dyDescent="0.2">
      <c r="A12" s="79" t="s">
        <v>6</v>
      </c>
      <c r="B12" s="80" t="s">
        <v>7</v>
      </c>
      <c r="C12" s="77">
        <f>C13+C21+C31+C42+C56</f>
        <v>46413000</v>
      </c>
      <c r="D12" s="77">
        <f>D13+D21+D31+D42+D56</f>
        <v>47129000</v>
      </c>
      <c r="E12" s="78">
        <f>E13+E21+E31+E42+E56</f>
        <v>48142000</v>
      </c>
    </row>
    <row r="13" spans="1:5" ht="15.75" customHeight="1" x14ac:dyDescent="0.2">
      <c r="A13" s="81" t="s">
        <v>8</v>
      </c>
      <c r="B13" s="82" t="s">
        <v>9</v>
      </c>
      <c r="C13" s="83">
        <f>C14</f>
        <v>23700000</v>
      </c>
      <c r="D13" s="83">
        <f>D14</f>
        <v>23962000</v>
      </c>
      <c r="E13" s="84">
        <f>E14</f>
        <v>24262000</v>
      </c>
    </row>
    <row r="14" spans="1:5" ht="16.5" customHeight="1" x14ac:dyDescent="0.2">
      <c r="A14" s="79" t="s">
        <v>10</v>
      </c>
      <c r="B14" s="80" t="s">
        <v>11</v>
      </c>
      <c r="C14" s="77">
        <f>C15+C17+C19</f>
        <v>23700000</v>
      </c>
      <c r="D14" s="77">
        <f>D15+D17+D19</f>
        <v>23962000</v>
      </c>
      <c r="E14" s="78">
        <f>E15+E17+E19</f>
        <v>24262000</v>
      </c>
    </row>
    <row r="15" spans="1:5" ht="64.5" customHeight="1" x14ac:dyDescent="0.2">
      <c r="A15" s="79" t="s">
        <v>12</v>
      </c>
      <c r="B15" s="80" t="s">
        <v>13</v>
      </c>
      <c r="C15" s="77">
        <f>C16</f>
        <v>22934000</v>
      </c>
      <c r="D15" s="77">
        <f>D16</f>
        <v>23120000</v>
      </c>
      <c r="E15" s="78">
        <f>E16</f>
        <v>23342000</v>
      </c>
    </row>
    <row r="16" spans="1:5" ht="65.25" customHeight="1" x14ac:dyDescent="0.2">
      <c r="A16" s="79" t="s">
        <v>12</v>
      </c>
      <c r="B16" s="80" t="s">
        <v>50</v>
      </c>
      <c r="C16" s="77">
        <v>22934000</v>
      </c>
      <c r="D16" s="77">
        <v>23120000</v>
      </c>
      <c r="E16" s="78">
        <v>23342000</v>
      </c>
    </row>
    <row r="17" spans="1:5" ht="93" customHeight="1" x14ac:dyDescent="0.2">
      <c r="A17" s="79" t="s">
        <v>257</v>
      </c>
      <c r="B17" s="80" t="s">
        <v>258</v>
      </c>
      <c r="C17" s="77">
        <f>C18</f>
        <v>629000</v>
      </c>
      <c r="D17" s="77">
        <f>D18</f>
        <v>692000</v>
      </c>
      <c r="E17" s="78">
        <f>E18</f>
        <v>756000</v>
      </c>
    </row>
    <row r="18" spans="1:5" ht="40.5" customHeight="1" x14ac:dyDescent="0.2">
      <c r="A18" s="79" t="s">
        <v>333</v>
      </c>
      <c r="B18" s="80" t="s">
        <v>334</v>
      </c>
      <c r="C18" s="77">
        <v>629000</v>
      </c>
      <c r="D18" s="77">
        <v>692000</v>
      </c>
      <c r="E18" s="78">
        <v>756000</v>
      </c>
    </row>
    <row r="19" spans="1:5" ht="42" customHeight="1" x14ac:dyDescent="0.2">
      <c r="A19" s="79" t="s">
        <v>259</v>
      </c>
      <c r="B19" s="80" t="s">
        <v>260</v>
      </c>
      <c r="C19" s="77">
        <f>C20</f>
        <v>137000</v>
      </c>
      <c r="D19" s="77">
        <f>D20</f>
        <v>150000</v>
      </c>
      <c r="E19" s="78">
        <f>E20</f>
        <v>164000</v>
      </c>
    </row>
    <row r="20" spans="1:5" ht="72" customHeight="1" x14ac:dyDescent="0.2">
      <c r="A20" s="79" t="s">
        <v>335</v>
      </c>
      <c r="B20" s="80" t="s">
        <v>336</v>
      </c>
      <c r="C20" s="77">
        <v>137000</v>
      </c>
      <c r="D20" s="77">
        <v>150000</v>
      </c>
      <c r="E20" s="78">
        <v>164000</v>
      </c>
    </row>
    <row r="21" spans="1:5" ht="29.25" customHeight="1" x14ac:dyDescent="0.2">
      <c r="A21" s="81" t="s">
        <v>14</v>
      </c>
      <c r="B21" s="82" t="s">
        <v>15</v>
      </c>
      <c r="C21" s="83">
        <f>C23+C25+C27+C29</f>
        <v>9308000</v>
      </c>
      <c r="D21" s="83">
        <f>D22</f>
        <v>9615000</v>
      </c>
      <c r="E21" s="84">
        <f>E22</f>
        <v>10000000</v>
      </c>
    </row>
    <row r="22" spans="1:5" ht="30" customHeight="1" x14ac:dyDescent="0.2">
      <c r="A22" s="79" t="s">
        <v>16</v>
      </c>
      <c r="B22" s="80" t="s">
        <v>17</v>
      </c>
      <c r="C22" s="77">
        <f>C21</f>
        <v>9308000</v>
      </c>
      <c r="D22" s="77">
        <f>D23+D25+D27+D29</f>
        <v>9615000</v>
      </c>
      <c r="E22" s="78">
        <f>E23+E25+E27+E29</f>
        <v>10000000</v>
      </c>
    </row>
    <row r="23" spans="1:5" ht="58.5" customHeight="1" x14ac:dyDescent="0.2">
      <c r="A23" s="79" t="s">
        <v>18</v>
      </c>
      <c r="B23" s="80" t="s">
        <v>239</v>
      </c>
      <c r="C23" s="77">
        <f>C24</f>
        <v>4274000</v>
      </c>
      <c r="D23" s="77">
        <f>D24</f>
        <v>4420000</v>
      </c>
      <c r="E23" s="78">
        <f>E24</f>
        <v>4630000</v>
      </c>
    </row>
    <row r="24" spans="1:5" ht="106.5" customHeight="1" x14ac:dyDescent="0.2">
      <c r="A24" s="226" t="s">
        <v>240</v>
      </c>
      <c r="B24" s="80" t="s">
        <v>234</v>
      </c>
      <c r="C24" s="77">
        <v>4274000</v>
      </c>
      <c r="D24" s="77">
        <v>4420000</v>
      </c>
      <c r="E24" s="78">
        <v>4630000</v>
      </c>
    </row>
    <row r="25" spans="1:5" ht="69.75" customHeight="1" x14ac:dyDescent="0.2">
      <c r="A25" s="79" t="s">
        <v>19</v>
      </c>
      <c r="B25" s="80" t="s">
        <v>241</v>
      </c>
      <c r="C25" s="77">
        <f>C26</f>
        <v>24000</v>
      </c>
      <c r="D25" s="77">
        <f>D26</f>
        <v>25000</v>
      </c>
      <c r="E25" s="78">
        <f>E26</f>
        <v>26000</v>
      </c>
    </row>
    <row r="26" spans="1:5" ht="92.25" customHeight="1" x14ac:dyDescent="0.2">
      <c r="A26" s="79" t="s">
        <v>242</v>
      </c>
      <c r="B26" s="80" t="s">
        <v>235</v>
      </c>
      <c r="C26" s="77">
        <v>24000</v>
      </c>
      <c r="D26" s="77">
        <v>25000</v>
      </c>
      <c r="E26" s="78">
        <v>26000</v>
      </c>
    </row>
    <row r="27" spans="1:5" ht="69" customHeight="1" x14ac:dyDescent="0.2">
      <c r="A27" s="79" t="s">
        <v>20</v>
      </c>
      <c r="B27" s="80" t="s">
        <v>243</v>
      </c>
      <c r="C27" s="77">
        <f>C28</f>
        <v>5622000</v>
      </c>
      <c r="D27" s="77">
        <f>D28</f>
        <v>5800000</v>
      </c>
      <c r="E27" s="78">
        <f>E28</f>
        <v>6055000</v>
      </c>
    </row>
    <row r="28" spans="1:5" ht="89.25" customHeight="1" x14ac:dyDescent="0.2">
      <c r="A28" s="79" t="s">
        <v>244</v>
      </c>
      <c r="B28" s="80" t="s">
        <v>236</v>
      </c>
      <c r="C28" s="77">
        <v>5622000</v>
      </c>
      <c r="D28" s="77">
        <v>5800000</v>
      </c>
      <c r="E28" s="78">
        <v>6055000</v>
      </c>
    </row>
    <row r="29" spans="1:5" ht="16.5" customHeight="1" x14ac:dyDescent="0.2">
      <c r="A29" s="79" t="s">
        <v>21</v>
      </c>
      <c r="B29" s="80" t="s">
        <v>245</v>
      </c>
      <c r="C29" s="77">
        <f>C30</f>
        <v>-612000</v>
      </c>
      <c r="D29" s="77">
        <f>D30</f>
        <v>-630000</v>
      </c>
      <c r="E29" s="78">
        <f>E30</f>
        <v>-711000</v>
      </c>
    </row>
    <row r="30" spans="1:5" ht="28.5" customHeight="1" x14ac:dyDescent="0.2">
      <c r="A30" s="79" t="s">
        <v>246</v>
      </c>
      <c r="B30" s="80" t="s">
        <v>237</v>
      </c>
      <c r="C30" s="77">
        <v>-612000</v>
      </c>
      <c r="D30" s="77">
        <v>-630000</v>
      </c>
      <c r="E30" s="78">
        <v>-711000</v>
      </c>
    </row>
    <row r="31" spans="1:5" ht="17.25" customHeight="1" x14ac:dyDescent="0.2">
      <c r="A31" s="81" t="s">
        <v>22</v>
      </c>
      <c r="B31" s="82" t="s">
        <v>23</v>
      </c>
      <c r="C31" s="83">
        <f>C32+C39</f>
        <v>3199000</v>
      </c>
      <c r="D31" s="83">
        <f>D32+D39</f>
        <v>3520000</v>
      </c>
      <c r="E31" s="84">
        <f>E32+E39</f>
        <v>4013000</v>
      </c>
    </row>
    <row r="32" spans="1:5" ht="24.75" customHeight="1" x14ac:dyDescent="0.2">
      <c r="A32" s="79" t="s">
        <v>163</v>
      </c>
      <c r="B32" s="80" t="s">
        <v>164</v>
      </c>
      <c r="C32" s="77">
        <f>C33+C36</f>
        <v>2322000</v>
      </c>
      <c r="D32" s="77">
        <f>D33+D36</f>
        <v>2631000</v>
      </c>
      <c r="E32" s="78">
        <f>E33+E36</f>
        <v>3098000</v>
      </c>
    </row>
    <row r="33" spans="1:5" ht="27" customHeight="1" x14ac:dyDescent="0.2">
      <c r="A33" s="79" t="s">
        <v>165</v>
      </c>
      <c r="B33" s="80" t="s">
        <v>166</v>
      </c>
      <c r="C33" s="77">
        <f t="shared" ref="C33:E34" si="0">C34</f>
        <v>1428000</v>
      </c>
      <c r="D33" s="77">
        <f t="shared" si="0"/>
        <v>1573000</v>
      </c>
      <c r="E33" s="78">
        <f t="shared" si="0"/>
        <v>1845000</v>
      </c>
    </row>
    <row r="34" spans="1:5" ht="30.75" customHeight="1" x14ac:dyDescent="0.2">
      <c r="A34" s="79" t="s">
        <v>165</v>
      </c>
      <c r="B34" s="80" t="s">
        <v>167</v>
      </c>
      <c r="C34" s="77">
        <f t="shared" si="0"/>
        <v>1428000</v>
      </c>
      <c r="D34" s="77">
        <f t="shared" si="0"/>
        <v>1573000</v>
      </c>
      <c r="E34" s="78">
        <f t="shared" si="0"/>
        <v>1845000</v>
      </c>
    </row>
    <row r="35" spans="1:5" ht="28.5" customHeight="1" x14ac:dyDescent="0.2">
      <c r="A35" s="79" t="s">
        <v>165</v>
      </c>
      <c r="B35" s="80" t="s">
        <v>168</v>
      </c>
      <c r="C35" s="77">
        <v>1428000</v>
      </c>
      <c r="D35" s="77">
        <v>1573000</v>
      </c>
      <c r="E35" s="78">
        <v>1845000</v>
      </c>
    </row>
    <row r="36" spans="1:5" ht="39.75" customHeight="1" x14ac:dyDescent="0.2">
      <c r="A36" s="79" t="s">
        <v>169</v>
      </c>
      <c r="B36" s="80" t="s">
        <v>170</v>
      </c>
      <c r="C36" s="77">
        <f t="shared" ref="C36:E37" si="1">C37</f>
        <v>894000</v>
      </c>
      <c r="D36" s="77">
        <f>D37</f>
        <v>1058000</v>
      </c>
      <c r="E36" s="78">
        <f t="shared" si="1"/>
        <v>1253000</v>
      </c>
    </row>
    <row r="37" spans="1:5" ht="44.25" customHeight="1" x14ac:dyDescent="0.2">
      <c r="A37" s="79" t="s">
        <v>169</v>
      </c>
      <c r="B37" s="80" t="s">
        <v>171</v>
      </c>
      <c r="C37" s="77">
        <f t="shared" si="1"/>
        <v>894000</v>
      </c>
      <c r="D37" s="77">
        <f t="shared" si="1"/>
        <v>1058000</v>
      </c>
      <c r="E37" s="78">
        <f t="shared" si="1"/>
        <v>1253000</v>
      </c>
    </row>
    <row r="38" spans="1:5" ht="42.75" customHeight="1" x14ac:dyDescent="0.2">
      <c r="A38" s="79" t="s">
        <v>169</v>
      </c>
      <c r="B38" s="80" t="s">
        <v>172</v>
      </c>
      <c r="C38" s="77">
        <v>894000</v>
      </c>
      <c r="D38" s="77">
        <v>1058000</v>
      </c>
      <c r="E38" s="78">
        <v>1253000</v>
      </c>
    </row>
    <row r="39" spans="1:5" ht="18.75" customHeight="1" x14ac:dyDescent="0.2">
      <c r="A39" s="79" t="s">
        <v>24</v>
      </c>
      <c r="B39" s="80" t="s">
        <v>25</v>
      </c>
      <c r="C39" s="77">
        <f t="shared" ref="C39:E40" si="2">C40</f>
        <v>877000</v>
      </c>
      <c r="D39" s="77">
        <f t="shared" si="2"/>
        <v>889000</v>
      </c>
      <c r="E39" s="78">
        <f t="shared" si="2"/>
        <v>915000</v>
      </c>
    </row>
    <row r="40" spans="1:5" ht="18" customHeight="1" x14ac:dyDescent="0.2">
      <c r="A40" s="79" t="s">
        <v>24</v>
      </c>
      <c r="B40" s="80" t="s">
        <v>26</v>
      </c>
      <c r="C40" s="77">
        <f t="shared" si="2"/>
        <v>877000</v>
      </c>
      <c r="D40" s="77">
        <f t="shared" si="2"/>
        <v>889000</v>
      </c>
      <c r="E40" s="78">
        <f t="shared" si="2"/>
        <v>915000</v>
      </c>
    </row>
    <row r="41" spans="1:5" ht="18" customHeight="1" x14ac:dyDescent="0.2">
      <c r="A41" s="79" t="s">
        <v>69</v>
      </c>
      <c r="B41" s="80" t="s">
        <v>51</v>
      </c>
      <c r="C41" s="77">
        <v>877000</v>
      </c>
      <c r="D41" s="77">
        <v>889000</v>
      </c>
      <c r="E41" s="78">
        <v>915000</v>
      </c>
    </row>
    <row r="42" spans="1:5" ht="15.75" customHeight="1" x14ac:dyDescent="0.2">
      <c r="A42" s="81" t="s">
        <v>27</v>
      </c>
      <c r="B42" s="82" t="s">
        <v>28</v>
      </c>
      <c r="C42" s="83">
        <f>C43+C46</f>
        <v>10198000</v>
      </c>
      <c r="D42" s="83">
        <f>D43+D46</f>
        <v>10024000</v>
      </c>
      <c r="E42" s="84">
        <f>E43+E46</f>
        <v>9859000</v>
      </c>
    </row>
    <row r="43" spans="1:5" ht="18.75" customHeight="1" x14ac:dyDescent="0.2">
      <c r="A43" s="79" t="s">
        <v>29</v>
      </c>
      <c r="B43" s="80" t="s">
        <v>30</v>
      </c>
      <c r="C43" s="77">
        <f t="shared" ref="C43:E44" si="3">C44</f>
        <v>2091000</v>
      </c>
      <c r="D43" s="77">
        <f t="shared" si="3"/>
        <v>2091000</v>
      </c>
      <c r="E43" s="78">
        <f t="shared" si="3"/>
        <v>2091000</v>
      </c>
    </row>
    <row r="44" spans="1:5" ht="38.25" customHeight="1" x14ac:dyDescent="0.2">
      <c r="A44" s="79" t="s">
        <v>31</v>
      </c>
      <c r="B44" s="80" t="s">
        <v>32</v>
      </c>
      <c r="C44" s="77">
        <f t="shared" si="3"/>
        <v>2091000</v>
      </c>
      <c r="D44" s="77">
        <f t="shared" si="3"/>
        <v>2091000</v>
      </c>
      <c r="E44" s="78">
        <f t="shared" si="3"/>
        <v>2091000</v>
      </c>
    </row>
    <row r="45" spans="1:5" ht="40.5" customHeight="1" x14ac:dyDescent="0.2">
      <c r="A45" s="79" t="s">
        <v>53</v>
      </c>
      <c r="B45" s="80" t="s">
        <v>52</v>
      </c>
      <c r="C45" s="77">
        <v>2091000</v>
      </c>
      <c r="D45" s="77">
        <v>2091000</v>
      </c>
      <c r="E45" s="78">
        <v>2091000</v>
      </c>
    </row>
    <row r="46" spans="1:5" ht="18" customHeight="1" x14ac:dyDescent="0.2">
      <c r="A46" s="79" t="s">
        <v>33</v>
      </c>
      <c r="B46" s="80" t="s">
        <v>34</v>
      </c>
      <c r="C46" s="77">
        <f>C47+C50</f>
        <v>8107000</v>
      </c>
      <c r="D46" s="77">
        <f>D47+D50</f>
        <v>7933000</v>
      </c>
      <c r="E46" s="78">
        <f>E47+E50</f>
        <v>7768000</v>
      </c>
    </row>
    <row r="47" spans="1:5" ht="16.5" customHeight="1" x14ac:dyDescent="0.2">
      <c r="A47" s="79" t="s">
        <v>35</v>
      </c>
      <c r="B47" s="80" t="s">
        <v>36</v>
      </c>
      <c r="C47" s="77">
        <f t="shared" ref="C47:E48" si="4">C48</f>
        <v>4889000</v>
      </c>
      <c r="D47" s="77">
        <f t="shared" si="4"/>
        <v>4693000</v>
      </c>
      <c r="E47" s="78">
        <f t="shared" si="4"/>
        <v>4505000</v>
      </c>
    </row>
    <row r="48" spans="1:5" ht="18" customHeight="1" x14ac:dyDescent="0.2">
      <c r="A48" s="79" t="s">
        <v>37</v>
      </c>
      <c r="B48" s="80" t="s">
        <v>38</v>
      </c>
      <c r="C48" s="77">
        <f t="shared" si="4"/>
        <v>4889000</v>
      </c>
      <c r="D48" s="77">
        <f t="shared" si="4"/>
        <v>4693000</v>
      </c>
      <c r="E48" s="78">
        <f t="shared" si="4"/>
        <v>4505000</v>
      </c>
    </row>
    <row r="49" spans="1:5" ht="25.5" customHeight="1" x14ac:dyDescent="0.2">
      <c r="A49" s="79" t="s">
        <v>55</v>
      </c>
      <c r="B49" s="80" t="s">
        <v>54</v>
      </c>
      <c r="C49" s="77">
        <v>4889000</v>
      </c>
      <c r="D49" s="77">
        <v>4693000</v>
      </c>
      <c r="E49" s="78">
        <v>4505000</v>
      </c>
    </row>
    <row r="50" spans="1:5" ht="17.25" customHeight="1" x14ac:dyDescent="0.2">
      <c r="A50" s="79" t="s">
        <v>39</v>
      </c>
      <c r="B50" s="80" t="s">
        <v>40</v>
      </c>
      <c r="C50" s="77">
        <f t="shared" ref="C50:E51" si="5">C51</f>
        <v>3218000</v>
      </c>
      <c r="D50" s="77">
        <f t="shared" si="5"/>
        <v>3240000</v>
      </c>
      <c r="E50" s="78">
        <f t="shared" si="5"/>
        <v>3263000</v>
      </c>
    </row>
    <row r="51" spans="1:5" ht="28.5" customHeight="1" x14ac:dyDescent="0.2">
      <c r="A51" s="79" t="s">
        <v>41</v>
      </c>
      <c r="B51" s="80" t="s">
        <v>42</v>
      </c>
      <c r="C51" s="77">
        <f t="shared" si="5"/>
        <v>3218000</v>
      </c>
      <c r="D51" s="77">
        <f t="shared" si="5"/>
        <v>3240000</v>
      </c>
      <c r="E51" s="78">
        <f t="shared" si="5"/>
        <v>3263000</v>
      </c>
    </row>
    <row r="52" spans="1:5" ht="27.75" customHeight="1" x14ac:dyDescent="0.2">
      <c r="A52" s="79" t="s">
        <v>57</v>
      </c>
      <c r="B52" s="80" t="s">
        <v>56</v>
      </c>
      <c r="C52" s="77">
        <v>3218000</v>
      </c>
      <c r="D52" s="77">
        <v>3240000</v>
      </c>
      <c r="E52" s="78">
        <v>3263000</v>
      </c>
    </row>
    <row r="53" spans="1:5" ht="17.25" customHeight="1" x14ac:dyDescent="0.2">
      <c r="A53" s="271" t="s">
        <v>352</v>
      </c>
      <c r="B53" s="82" t="s">
        <v>353</v>
      </c>
      <c r="C53" s="83">
        <f t="shared" ref="C53:E54" si="6">C54</f>
        <v>0</v>
      </c>
      <c r="D53" s="83">
        <f t="shared" si="6"/>
        <v>0</v>
      </c>
      <c r="E53" s="84">
        <f t="shared" si="6"/>
        <v>0</v>
      </c>
    </row>
    <row r="54" spans="1:5" ht="25.5" customHeight="1" x14ac:dyDescent="0.2">
      <c r="A54" s="79" t="s">
        <v>354</v>
      </c>
      <c r="B54" s="80" t="s">
        <v>357</v>
      </c>
      <c r="C54" s="77">
        <f t="shared" si="6"/>
        <v>0</v>
      </c>
      <c r="D54" s="77">
        <f t="shared" si="6"/>
        <v>0</v>
      </c>
      <c r="E54" s="78">
        <f t="shared" si="6"/>
        <v>0</v>
      </c>
    </row>
    <row r="55" spans="1:5" ht="68.25" customHeight="1" x14ac:dyDescent="0.2">
      <c r="A55" s="79" t="s">
        <v>355</v>
      </c>
      <c r="B55" s="80" t="s">
        <v>356</v>
      </c>
      <c r="C55" s="77">
        <v>0</v>
      </c>
      <c r="D55" s="77">
        <v>0</v>
      </c>
      <c r="E55" s="78">
        <v>0</v>
      </c>
    </row>
    <row r="56" spans="1:5" ht="25.5" customHeight="1" x14ac:dyDescent="0.2">
      <c r="A56" s="81" t="s">
        <v>219</v>
      </c>
      <c r="B56" s="82" t="s">
        <v>218</v>
      </c>
      <c r="C56" s="83">
        <f t="shared" ref="C56:E57" si="7">C57</f>
        <v>8000</v>
      </c>
      <c r="D56" s="83">
        <f t="shared" si="7"/>
        <v>8000</v>
      </c>
      <c r="E56" s="84">
        <f t="shared" si="7"/>
        <v>8000</v>
      </c>
    </row>
    <row r="57" spans="1:5" ht="27.75" customHeight="1" x14ac:dyDescent="0.2">
      <c r="A57" s="226" t="s">
        <v>221</v>
      </c>
      <c r="B57" s="80" t="s">
        <v>220</v>
      </c>
      <c r="C57" s="77">
        <f t="shared" si="7"/>
        <v>8000</v>
      </c>
      <c r="D57" s="77">
        <f t="shared" si="7"/>
        <v>8000</v>
      </c>
      <c r="E57" s="78">
        <f t="shared" si="7"/>
        <v>8000</v>
      </c>
    </row>
    <row r="58" spans="1:5" ht="30.75" customHeight="1" x14ac:dyDescent="0.2">
      <c r="A58" s="79" t="s">
        <v>221</v>
      </c>
      <c r="B58" s="80" t="s">
        <v>222</v>
      </c>
      <c r="C58" s="77">
        <v>8000</v>
      </c>
      <c r="D58" s="77">
        <v>8000</v>
      </c>
      <c r="E58" s="78">
        <v>8000</v>
      </c>
    </row>
    <row r="59" spans="1:5" ht="15.75" customHeight="1" x14ac:dyDescent="0.2">
      <c r="A59" s="81" t="s">
        <v>43</v>
      </c>
      <c r="B59" s="82" t="s">
        <v>44</v>
      </c>
      <c r="C59" s="83">
        <f>C60</f>
        <v>51367313</v>
      </c>
      <c r="D59" s="83">
        <f t="shared" ref="D59:E61" si="8">D60</f>
        <v>67315885</v>
      </c>
      <c r="E59" s="84">
        <f t="shared" si="8"/>
        <v>26107889</v>
      </c>
    </row>
    <row r="60" spans="1:5" ht="26.25" customHeight="1" x14ac:dyDescent="0.2">
      <c r="A60" s="79" t="s">
        <v>45</v>
      </c>
      <c r="B60" s="80" t="s">
        <v>46</v>
      </c>
      <c r="C60" s="77">
        <f>C61+C66</f>
        <v>51367313</v>
      </c>
      <c r="D60" s="77">
        <f>D61+D66+D64</f>
        <v>67315885</v>
      </c>
      <c r="E60" s="78">
        <f>E61+E66+E64+E71</f>
        <v>26107889</v>
      </c>
    </row>
    <row r="61" spans="1:5" ht="16.5" customHeight="1" x14ac:dyDescent="0.2">
      <c r="A61" s="79" t="s">
        <v>47</v>
      </c>
      <c r="B61" s="80" t="s">
        <v>225</v>
      </c>
      <c r="C61" s="77">
        <f>C62+C64</f>
        <v>27714000</v>
      </c>
      <c r="D61" s="77">
        <f t="shared" si="8"/>
        <v>0</v>
      </c>
      <c r="E61" s="78">
        <f t="shared" si="8"/>
        <v>0</v>
      </c>
    </row>
    <row r="62" spans="1:5" ht="29.25" customHeight="1" x14ac:dyDescent="0.2">
      <c r="A62" s="227" t="s">
        <v>249</v>
      </c>
      <c r="B62" s="228" t="s">
        <v>250</v>
      </c>
      <c r="C62" s="229">
        <f>C63</f>
        <v>0</v>
      </c>
      <c r="D62" s="229">
        <v>0</v>
      </c>
      <c r="E62" s="230">
        <v>0</v>
      </c>
    </row>
    <row r="63" spans="1:5" ht="29.25" customHeight="1" x14ac:dyDescent="0.2">
      <c r="A63" s="248" t="s">
        <v>248</v>
      </c>
      <c r="B63" s="249" t="s">
        <v>251</v>
      </c>
      <c r="C63" s="250">
        <v>0</v>
      </c>
      <c r="D63" s="250">
        <v>0</v>
      </c>
      <c r="E63" s="250">
        <v>0</v>
      </c>
    </row>
    <row r="64" spans="1:5" ht="26.25" customHeight="1" x14ac:dyDescent="0.2">
      <c r="A64" s="248" t="s">
        <v>337</v>
      </c>
      <c r="B64" s="249" t="s">
        <v>332</v>
      </c>
      <c r="C64" s="250">
        <f>C65</f>
        <v>27714000</v>
      </c>
      <c r="D64" s="250">
        <f>D65</f>
        <v>23397000</v>
      </c>
      <c r="E64" s="250">
        <f>E65</f>
        <v>21876000</v>
      </c>
    </row>
    <row r="65" spans="1:5" ht="26.25" customHeight="1" x14ac:dyDescent="0.2">
      <c r="A65" s="248" t="s">
        <v>338</v>
      </c>
      <c r="B65" s="249" t="s">
        <v>339</v>
      </c>
      <c r="C65" s="250">
        <v>27714000</v>
      </c>
      <c r="D65" s="250">
        <v>23397000</v>
      </c>
      <c r="E65" s="250">
        <v>21876000</v>
      </c>
    </row>
    <row r="66" spans="1:5" ht="29.25" customHeight="1" x14ac:dyDescent="0.2">
      <c r="A66" s="236" t="s">
        <v>227</v>
      </c>
      <c r="B66" s="232" t="s">
        <v>226</v>
      </c>
      <c r="C66" s="231">
        <f>C67+C69</f>
        <v>23653313</v>
      </c>
      <c r="D66" s="231">
        <f>D71+D69+D67</f>
        <v>43918885</v>
      </c>
      <c r="E66" s="231">
        <f>E69+E67</f>
        <v>4231889</v>
      </c>
    </row>
    <row r="67" spans="1:5" ht="98.25" customHeight="1" x14ac:dyDescent="0.2">
      <c r="A67" s="236" t="s">
        <v>342</v>
      </c>
      <c r="B67" s="232" t="s">
        <v>347</v>
      </c>
      <c r="C67" s="231">
        <f>C68</f>
        <v>22716267</v>
      </c>
      <c r="D67" s="231">
        <f>D68</f>
        <v>41287380</v>
      </c>
      <c r="E67" s="231">
        <f>E68</f>
        <v>4071995</v>
      </c>
    </row>
    <row r="68" spans="1:5" ht="94.5" customHeight="1" x14ac:dyDescent="0.2">
      <c r="A68" s="236" t="s">
        <v>343</v>
      </c>
      <c r="B68" s="232" t="s">
        <v>346</v>
      </c>
      <c r="C68" s="231">
        <v>22716267</v>
      </c>
      <c r="D68" s="231">
        <v>41287380</v>
      </c>
      <c r="E68" s="231">
        <v>4071995</v>
      </c>
    </row>
    <row r="69" spans="1:5" ht="82.5" customHeight="1" x14ac:dyDescent="0.2">
      <c r="A69" s="236" t="s">
        <v>340</v>
      </c>
      <c r="B69" s="232" t="s">
        <v>345</v>
      </c>
      <c r="C69" s="231">
        <f>C70</f>
        <v>937046</v>
      </c>
      <c r="D69" s="231">
        <f>D70</f>
        <v>1703105</v>
      </c>
      <c r="E69" s="231">
        <f>E70</f>
        <v>159894</v>
      </c>
    </row>
    <row r="70" spans="1:5" ht="76.5" x14ac:dyDescent="0.2">
      <c r="A70" s="236" t="s">
        <v>341</v>
      </c>
      <c r="B70" s="232" t="s">
        <v>344</v>
      </c>
      <c r="C70" s="231">
        <v>937046</v>
      </c>
      <c r="D70" s="231">
        <v>1703105</v>
      </c>
      <c r="E70" s="231">
        <v>159894</v>
      </c>
    </row>
    <row r="71" spans="1:5" ht="51" x14ac:dyDescent="0.2">
      <c r="A71" s="270" t="s">
        <v>349</v>
      </c>
      <c r="B71" s="269" t="s">
        <v>351</v>
      </c>
      <c r="C71" s="231">
        <v>0</v>
      </c>
      <c r="D71" s="231">
        <f>D72</f>
        <v>928400</v>
      </c>
      <c r="E71" s="231">
        <v>0</v>
      </c>
    </row>
    <row r="72" spans="1:5" ht="51" x14ac:dyDescent="0.2">
      <c r="A72" s="270" t="s">
        <v>348</v>
      </c>
      <c r="B72" s="269" t="s">
        <v>350</v>
      </c>
      <c r="C72" s="231">
        <v>0</v>
      </c>
      <c r="D72" s="231">
        <v>928400</v>
      </c>
      <c r="E72" s="231">
        <v>0</v>
      </c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D14" sqref="D14"/>
    </sheetView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4"/>
      <c r="B1" s="59" t="s">
        <v>126</v>
      </c>
      <c r="C1" s="85" t="s">
        <v>127</v>
      </c>
      <c r="D1" s="85"/>
      <c r="E1" s="85"/>
    </row>
    <row r="2" spans="1:5" x14ac:dyDescent="0.2">
      <c r="A2" s="54"/>
      <c r="B2" s="59" t="s">
        <v>128</v>
      </c>
      <c r="C2" s="85" t="s">
        <v>161</v>
      </c>
      <c r="D2" s="85"/>
      <c r="E2" s="85"/>
    </row>
    <row r="3" spans="1:5" x14ac:dyDescent="0.2">
      <c r="A3" s="54"/>
      <c r="B3" s="59" t="s">
        <v>129</v>
      </c>
      <c r="C3" s="85" t="s">
        <v>162</v>
      </c>
      <c r="D3" s="85"/>
      <c r="E3" s="85"/>
    </row>
    <row r="4" spans="1:5" x14ac:dyDescent="0.2">
      <c r="A4" s="61"/>
      <c r="B4" s="59" t="s">
        <v>130</v>
      </c>
      <c r="C4" s="85" t="s">
        <v>391</v>
      </c>
      <c r="D4" s="85"/>
      <c r="E4" s="85"/>
    </row>
    <row r="5" spans="1:5" x14ac:dyDescent="0.2">
      <c r="A5" s="54"/>
      <c r="B5" s="54"/>
      <c r="C5" s="86"/>
      <c r="D5" s="87"/>
      <c r="E5" s="87"/>
    </row>
    <row r="6" spans="1:5" x14ac:dyDescent="0.2">
      <c r="A6" s="54"/>
      <c r="B6" s="54"/>
      <c r="C6" s="86"/>
      <c r="D6" s="86"/>
      <c r="E6" s="86"/>
    </row>
    <row r="7" spans="1:5" x14ac:dyDescent="0.2">
      <c r="A7" s="332" t="s">
        <v>377</v>
      </c>
      <c r="B7" s="333"/>
      <c r="C7" s="333"/>
      <c r="D7" s="333"/>
      <c r="E7" s="333"/>
    </row>
    <row r="8" spans="1:5" ht="24.75" customHeight="1" x14ac:dyDescent="0.2">
      <c r="A8" s="334" t="s">
        <v>378</v>
      </c>
      <c r="B8" s="334"/>
      <c r="C8" s="334"/>
      <c r="D8" s="334"/>
      <c r="E8" s="334"/>
    </row>
    <row r="9" spans="1:5" x14ac:dyDescent="0.2">
      <c r="A9" s="88"/>
      <c r="B9" s="88"/>
      <c r="C9" s="89"/>
      <c r="D9" s="89"/>
      <c r="E9" s="89" t="s">
        <v>71</v>
      </c>
    </row>
    <row r="10" spans="1:5" x14ac:dyDescent="0.2">
      <c r="A10" s="88"/>
      <c r="B10" s="88"/>
      <c r="C10" s="89"/>
      <c r="D10" s="89"/>
      <c r="E10" s="89"/>
    </row>
    <row r="11" spans="1:5" x14ac:dyDescent="0.2">
      <c r="A11" s="90" t="s">
        <v>131</v>
      </c>
      <c r="B11" s="91" t="s">
        <v>132</v>
      </c>
      <c r="C11" s="92">
        <v>2021</v>
      </c>
      <c r="D11" s="92">
        <v>2022</v>
      </c>
      <c r="E11" s="92">
        <v>2023</v>
      </c>
    </row>
    <row r="12" spans="1:5" x14ac:dyDescent="0.2">
      <c r="A12" s="93" t="s">
        <v>133</v>
      </c>
      <c r="B12" s="94" t="s">
        <v>134</v>
      </c>
      <c r="C12" s="95">
        <f>C13+C14+C15+C16+C17+C18</f>
        <v>11755450</v>
      </c>
      <c r="D12" s="95">
        <f>D13+D14+D15+D16+D17+D18</f>
        <v>11255450</v>
      </c>
      <c r="E12" s="95">
        <f>E13+E14+E15+E16+E17+E18</f>
        <v>11255450</v>
      </c>
    </row>
    <row r="13" spans="1:5" ht="25.5" x14ac:dyDescent="0.2">
      <c r="A13" s="96" t="s">
        <v>135</v>
      </c>
      <c r="B13" s="97" t="s">
        <v>136</v>
      </c>
      <c r="C13" s="98">
        <v>1050000</v>
      </c>
      <c r="D13" s="98">
        <v>1050000</v>
      </c>
      <c r="E13" s="98">
        <v>1050000</v>
      </c>
    </row>
    <row r="14" spans="1:5" ht="25.5" x14ac:dyDescent="0.2">
      <c r="A14" s="96" t="s">
        <v>173</v>
      </c>
      <c r="B14" s="97" t="s">
        <v>174</v>
      </c>
      <c r="C14" s="98">
        <v>80000</v>
      </c>
      <c r="D14" s="98">
        <v>80000</v>
      </c>
      <c r="E14" s="98">
        <v>80000</v>
      </c>
    </row>
    <row r="15" spans="1:5" s="38" customFormat="1" ht="39" customHeight="1" x14ac:dyDescent="0.25">
      <c r="A15" s="96" t="s">
        <v>137</v>
      </c>
      <c r="B15" s="97" t="s">
        <v>138</v>
      </c>
      <c r="C15" s="98">
        <v>9338300</v>
      </c>
      <c r="D15" s="98">
        <v>8838300</v>
      </c>
      <c r="E15" s="98">
        <v>8838300</v>
      </c>
    </row>
    <row r="16" spans="1:5" s="38" customFormat="1" ht="28.5" customHeight="1" x14ac:dyDescent="0.25">
      <c r="A16" s="96" t="s">
        <v>175</v>
      </c>
      <c r="B16" s="97" t="s">
        <v>176</v>
      </c>
      <c r="C16" s="98">
        <v>570000</v>
      </c>
      <c r="D16" s="98">
        <v>570000</v>
      </c>
      <c r="E16" s="98">
        <v>570000</v>
      </c>
    </row>
    <row r="17" spans="1:5" s="38" customFormat="1" ht="18.75" customHeight="1" x14ac:dyDescent="0.25">
      <c r="A17" s="96" t="s">
        <v>177</v>
      </c>
      <c r="B17" s="99" t="s">
        <v>178</v>
      </c>
      <c r="C17" s="98">
        <v>100000</v>
      </c>
      <c r="D17" s="98">
        <v>100000</v>
      </c>
      <c r="E17" s="98">
        <v>100000</v>
      </c>
    </row>
    <row r="18" spans="1:5" s="38" customFormat="1" ht="18" customHeight="1" x14ac:dyDescent="0.25">
      <c r="A18" s="96" t="s">
        <v>179</v>
      </c>
      <c r="B18" s="100" t="s">
        <v>180</v>
      </c>
      <c r="C18" s="98">
        <v>617150</v>
      </c>
      <c r="D18" s="98">
        <v>617150</v>
      </c>
      <c r="E18" s="98">
        <v>617150</v>
      </c>
    </row>
    <row r="19" spans="1:5" x14ac:dyDescent="0.2">
      <c r="A19" s="93" t="s">
        <v>139</v>
      </c>
      <c r="B19" s="101" t="s">
        <v>140</v>
      </c>
      <c r="C19" s="102">
        <f>C20+C21</f>
        <v>1522500</v>
      </c>
      <c r="D19" s="102">
        <f>D20+D21</f>
        <v>1522500</v>
      </c>
      <c r="E19" s="102">
        <f>E20+E21</f>
        <v>1522500</v>
      </c>
    </row>
    <row r="20" spans="1:5" x14ac:dyDescent="0.2">
      <c r="A20" s="96" t="s">
        <v>148</v>
      </c>
      <c r="B20" s="103" t="s">
        <v>149</v>
      </c>
      <c r="C20" s="104">
        <v>1500000</v>
      </c>
      <c r="D20" s="104">
        <v>1500000</v>
      </c>
      <c r="E20" s="104">
        <v>1500000</v>
      </c>
    </row>
    <row r="21" spans="1:5" ht="24.75" customHeight="1" x14ac:dyDescent="0.2">
      <c r="A21" s="96" t="s">
        <v>147</v>
      </c>
      <c r="B21" s="103" t="s">
        <v>64</v>
      </c>
      <c r="C21" s="104">
        <v>22500</v>
      </c>
      <c r="D21" s="104">
        <v>22500</v>
      </c>
      <c r="E21" s="104">
        <v>22500</v>
      </c>
    </row>
    <row r="22" spans="1:5" x14ac:dyDescent="0.2">
      <c r="A22" s="93" t="s">
        <v>141</v>
      </c>
      <c r="B22" s="94" t="s">
        <v>142</v>
      </c>
      <c r="C22" s="224">
        <f>C23</f>
        <v>19237750</v>
      </c>
      <c r="D22" s="102">
        <f>D23</f>
        <v>18136750</v>
      </c>
      <c r="E22" s="102">
        <f>E23</f>
        <v>17628750</v>
      </c>
    </row>
    <row r="23" spans="1:5" x14ac:dyDescent="0.2">
      <c r="A23" s="96" t="s">
        <v>143</v>
      </c>
      <c r="B23" s="105" t="s">
        <v>66</v>
      </c>
      <c r="C23" s="223">
        <v>19237750</v>
      </c>
      <c r="D23" s="104">
        <v>18136750</v>
      </c>
      <c r="E23" s="104">
        <v>17628750</v>
      </c>
    </row>
    <row r="24" spans="1:5" x14ac:dyDescent="0.2">
      <c r="A24" s="93" t="s">
        <v>150</v>
      </c>
      <c r="B24" s="94" t="s">
        <v>151</v>
      </c>
      <c r="C24" s="224">
        <f>C25+C26+C27</f>
        <v>32773313</v>
      </c>
      <c r="D24" s="102">
        <f>D25+D26+D27</f>
        <v>51038885</v>
      </c>
      <c r="E24" s="102">
        <f>E25+E26+E27</f>
        <v>11351889</v>
      </c>
    </row>
    <row r="25" spans="1:5" x14ac:dyDescent="0.2">
      <c r="A25" s="96" t="s">
        <v>181</v>
      </c>
      <c r="B25" s="105" t="s">
        <v>183</v>
      </c>
      <c r="C25" s="252">
        <v>24373313</v>
      </c>
      <c r="D25" s="104">
        <v>43710485</v>
      </c>
      <c r="E25" s="104">
        <v>4951889</v>
      </c>
    </row>
    <row r="26" spans="1:5" x14ac:dyDescent="0.2">
      <c r="A26" s="96" t="s">
        <v>182</v>
      </c>
      <c r="B26" s="105" t="s">
        <v>184</v>
      </c>
      <c r="C26" s="223">
        <v>0</v>
      </c>
      <c r="D26" s="104">
        <v>0</v>
      </c>
      <c r="E26" s="104">
        <v>0</v>
      </c>
    </row>
    <row r="27" spans="1:5" x14ac:dyDescent="0.2">
      <c r="A27" s="96" t="s">
        <v>152</v>
      </c>
      <c r="B27" s="105" t="s">
        <v>153</v>
      </c>
      <c r="C27" s="223">
        <v>8400000</v>
      </c>
      <c r="D27" s="104">
        <v>7328400</v>
      </c>
      <c r="E27" s="104">
        <v>6400000</v>
      </c>
    </row>
    <row r="28" spans="1:5" x14ac:dyDescent="0.2">
      <c r="A28" s="93" t="s">
        <v>144</v>
      </c>
      <c r="B28" s="94" t="s">
        <v>154</v>
      </c>
      <c r="C28" s="102">
        <f>C29</f>
        <v>31891300</v>
      </c>
      <c r="D28" s="102">
        <f>D29</f>
        <v>31891300</v>
      </c>
      <c r="E28" s="102">
        <f>E29</f>
        <v>31891300</v>
      </c>
    </row>
    <row r="29" spans="1:5" x14ac:dyDescent="0.2">
      <c r="A29" s="96" t="s">
        <v>145</v>
      </c>
      <c r="B29" s="103" t="s">
        <v>68</v>
      </c>
      <c r="C29" s="104">
        <v>31891300</v>
      </c>
      <c r="D29" s="104">
        <v>31891300</v>
      </c>
      <c r="E29" s="104">
        <v>31891300</v>
      </c>
    </row>
    <row r="30" spans="1:5" x14ac:dyDescent="0.2">
      <c r="A30" s="93" t="s">
        <v>185</v>
      </c>
      <c r="B30" s="106" t="s">
        <v>187</v>
      </c>
      <c r="C30" s="102">
        <f>C31</f>
        <v>600000</v>
      </c>
      <c r="D30" s="102">
        <f>D31</f>
        <v>600000</v>
      </c>
      <c r="E30" s="102">
        <f>E31</f>
        <v>600000</v>
      </c>
    </row>
    <row r="31" spans="1:5" x14ac:dyDescent="0.2">
      <c r="A31" s="96" t="s">
        <v>186</v>
      </c>
      <c r="B31" s="103" t="s">
        <v>188</v>
      </c>
      <c r="C31" s="104">
        <v>600000</v>
      </c>
      <c r="D31" s="104">
        <v>600000</v>
      </c>
      <c r="E31" s="104">
        <v>600000</v>
      </c>
    </row>
    <row r="32" spans="1:5" x14ac:dyDescent="0.2">
      <c r="A32" s="107"/>
      <c r="B32" s="94" t="s">
        <v>146</v>
      </c>
      <c r="C32" s="224">
        <f>C12+C19+C22+C24+C28+C30</f>
        <v>97780313</v>
      </c>
      <c r="D32" s="253">
        <f>D12+D19+D22+D24+D28++D30</f>
        <v>114444885</v>
      </c>
      <c r="E32" s="102">
        <f>E12+E19+E22+E24+E28+E30</f>
        <v>74249889</v>
      </c>
    </row>
    <row r="33" spans="1:5" x14ac:dyDescent="0.2">
      <c r="A33" s="53"/>
      <c r="B33" s="53"/>
      <c r="C33" s="53"/>
      <c r="D33" s="53"/>
      <c r="E33" s="53"/>
    </row>
    <row r="34" spans="1:5" x14ac:dyDescent="0.2">
      <c r="A34" s="53"/>
      <c r="B34" s="53"/>
      <c r="C34" s="53"/>
      <c r="D34" s="53"/>
      <c r="E34" s="53"/>
    </row>
    <row r="35" spans="1:5" x14ac:dyDescent="0.2">
      <c r="A35" s="53"/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topLeftCell="K1" workbookViewId="0">
      <selection activeCell="N19" sqref="N19:O19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3" customWidth="1"/>
    <col min="12" max="12" width="7.140625" customWidth="1"/>
    <col min="13" max="14" width="6.42578125" customWidth="1"/>
    <col min="15" max="15" width="9.85546875" customWidth="1"/>
    <col min="16" max="16" width="0" hidden="1" customWidth="1"/>
    <col min="17" max="17" width="7.42578125" customWidth="1"/>
    <col min="18" max="18" width="4.140625" customWidth="1"/>
    <col min="19" max="19" width="10.7109375" customWidth="1"/>
    <col min="20" max="20" width="6" customWidth="1"/>
    <col min="21" max="21" width="10.42578125" customWidth="1"/>
    <col min="22" max="22" width="16.28515625" customWidth="1"/>
  </cols>
  <sheetData>
    <row r="1" spans="1:22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x14ac:dyDescent="0.2">
      <c r="A2" s="283"/>
      <c r="B2" s="283"/>
      <c r="C2" s="393"/>
      <c r="D2" s="393"/>
      <c r="E2" s="393"/>
      <c r="F2" s="393"/>
      <c r="G2" s="283"/>
      <c r="H2" s="393"/>
      <c r="I2" s="393"/>
      <c r="J2" s="393"/>
      <c r="K2" s="393"/>
      <c r="L2" s="283"/>
      <c r="M2" s="283"/>
      <c r="N2" s="283"/>
      <c r="O2" s="393"/>
      <c r="P2" s="393"/>
      <c r="Q2" s="394" t="s">
        <v>390</v>
      </c>
      <c r="R2" s="394"/>
      <c r="S2" s="394"/>
      <c r="T2" s="394"/>
      <c r="U2" s="394"/>
      <c r="V2" s="394"/>
    </row>
    <row r="3" spans="1:22" ht="14.25" customHeight="1" x14ac:dyDescent="0.2">
      <c r="A3" s="283"/>
      <c r="B3" s="283"/>
      <c r="C3" s="393"/>
      <c r="D3" s="393"/>
      <c r="E3" s="393"/>
      <c r="F3" s="393"/>
      <c r="G3" s="283"/>
      <c r="H3" s="393"/>
      <c r="I3" s="393"/>
      <c r="J3" s="393"/>
      <c r="K3" s="393"/>
      <c r="L3" s="283"/>
      <c r="M3" s="283"/>
      <c r="N3" s="283"/>
      <c r="O3" s="393"/>
      <c r="P3" s="393"/>
      <c r="Q3" s="394" t="s">
        <v>161</v>
      </c>
      <c r="R3" s="394"/>
      <c r="S3" s="394"/>
      <c r="T3" s="394"/>
      <c r="U3" s="394"/>
      <c r="V3" s="394"/>
    </row>
    <row r="4" spans="1:22" ht="12" customHeight="1" x14ac:dyDescent="0.2">
      <c r="A4" s="283"/>
      <c r="B4" s="283"/>
      <c r="C4" s="393"/>
      <c r="D4" s="393"/>
      <c r="E4" s="393"/>
      <c r="F4" s="393"/>
      <c r="G4" s="283"/>
      <c r="H4" s="393"/>
      <c r="I4" s="393"/>
      <c r="J4" s="393"/>
      <c r="K4" s="393"/>
      <c r="L4" s="283"/>
      <c r="M4" s="283"/>
      <c r="N4" s="283"/>
      <c r="O4" s="393"/>
      <c r="P4" s="393"/>
      <c r="Q4" s="394" t="s">
        <v>162</v>
      </c>
      <c r="R4" s="394"/>
      <c r="S4" s="394"/>
      <c r="T4" s="394"/>
      <c r="U4" s="394"/>
      <c r="V4" s="394"/>
    </row>
    <row r="5" spans="1:22" ht="13.5" customHeight="1" x14ac:dyDescent="0.2">
      <c r="A5" s="283"/>
      <c r="B5" s="283"/>
      <c r="C5" s="393"/>
      <c r="D5" s="393"/>
      <c r="E5" s="393"/>
      <c r="F5" s="393"/>
      <c r="G5" s="283"/>
      <c r="H5" s="393"/>
      <c r="I5" s="393"/>
      <c r="J5" s="393"/>
      <c r="K5" s="393"/>
      <c r="L5" s="283"/>
      <c r="M5" s="283"/>
      <c r="N5" s="283"/>
      <c r="O5" s="393"/>
      <c r="P5" s="393"/>
      <c r="Q5" s="394" t="s">
        <v>392</v>
      </c>
      <c r="R5" s="394"/>
      <c r="S5" s="394"/>
      <c r="T5" s="394"/>
      <c r="U5" s="394"/>
      <c r="V5" s="394"/>
    </row>
    <row r="6" spans="1:22" ht="13.5" customHeight="1" x14ac:dyDescent="0.2">
      <c r="A6" s="283"/>
      <c r="B6" s="283"/>
      <c r="C6" s="393"/>
      <c r="D6" s="393"/>
      <c r="E6" s="393"/>
      <c r="F6" s="393"/>
      <c r="G6" s="283"/>
      <c r="H6" s="393"/>
      <c r="I6" s="393"/>
      <c r="J6" s="393"/>
      <c r="K6" s="393"/>
      <c r="L6" s="283"/>
      <c r="M6" s="283"/>
      <c r="N6" s="283"/>
      <c r="O6" s="393"/>
      <c r="P6" s="393"/>
      <c r="Q6" s="393"/>
      <c r="R6" s="393"/>
      <c r="S6" s="393"/>
      <c r="T6" s="393"/>
      <c r="U6" s="393"/>
      <c r="V6" s="393"/>
    </row>
    <row r="7" spans="1:22" x14ac:dyDescent="0.2">
      <c r="A7" s="390" t="s">
        <v>376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</row>
    <row r="8" spans="1:22" ht="16.5" customHeight="1" x14ac:dyDescent="0.2">
      <c r="A8" s="390" t="s">
        <v>155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</row>
    <row r="9" spans="1:22" ht="12.75" customHeight="1" x14ac:dyDescent="0.2">
      <c r="A9" s="390" t="s">
        <v>156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</row>
    <row r="10" spans="1:22" ht="14.25" customHeight="1" x14ac:dyDescent="0.2">
      <c r="A10" s="108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2"/>
      <c r="Q10" s="392"/>
      <c r="R10" s="391"/>
      <c r="S10" s="391"/>
      <c r="T10" s="360"/>
      <c r="U10" s="360"/>
      <c r="V10" s="290"/>
    </row>
    <row r="11" spans="1:22" ht="38.25" x14ac:dyDescent="0.2">
      <c r="A11" s="285"/>
      <c r="B11" s="389" t="s">
        <v>76</v>
      </c>
      <c r="C11" s="389"/>
      <c r="D11" s="389"/>
      <c r="E11" s="389"/>
      <c r="F11" s="389"/>
      <c r="G11" s="389"/>
      <c r="H11" s="389"/>
      <c r="I11" s="389"/>
      <c r="J11" s="389"/>
      <c r="K11" s="389"/>
      <c r="L11" s="284" t="s">
        <v>79</v>
      </c>
      <c r="M11" s="284" t="s">
        <v>80</v>
      </c>
      <c r="N11" s="348" t="s">
        <v>81</v>
      </c>
      <c r="O11" s="348"/>
      <c r="P11" s="348" t="s">
        <v>82</v>
      </c>
      <c r="Q11" s="348"/>
      <c r="R11" s="389">
        <v>2021</v>
      </c>
      <c r="S11" s="389"/>
      <c r="T11" s="389">
        <v>2022</v>
      </c>
      <c r="U11" s="389"/>
      <c r="V11" s="284">
        <v>2023</v>
      </c>
    </row>
    <row r="12" spans="1:22" ht="13.5" customHeight="1" x14ac:dyDescent="0.2">
      <c r="A12" s="285"/>
      <c r="B12" s="284"/>
      <c r="C12" s="389"/>
      <c r="D12" s="389"/>
      <c r="E12" s="389"/>
      <c r="F12" s="389"/>
      <c r="G12" s="284"/>
      <c r="H12" s="342" t="s">
        <v>228</v>
      </c>
      <c r="I12" s="343"/>
      <c r="J12" s="343"/>
      <c r="K12" s="344"/>
      <c r="L12" s="316">
        <v>0</v>
      </c>
      <c r="M12" s="316">
        <v>0</v>
      </c>
      <c r="N12" s="368">
        <v>0</v>
      </c>
      <c r="O12" s="368"/>
      <c r="P12" s="355">
        <v>0</v>
      </c>
      <c r="Q12" s="355"/>
      <c r="R12" s="338">
        <f>R13+R50+R61+R71+R96+R104</f>
        <v>97780313</v>
      </c>
      <c r="S12" s="401"/>
      <c r="T12" s="338">
        <f>T13+T50+T61+T71+T96+T104</f>
        <v>114444885</v>
      </c>
      <c r="U12" s="401"/>
      <c r="V12" s="318">
        <f>V13+V50+V61+V71+V96+V104</f>
        <v>74249889</v>
      </c>
    </row>
    <row r="13" spans="1:22" ht="19.5" customHeight="1" x14ac:dyDescent="0.2">
      <c r="A13" s="360"/>
      <c r="B13" s="367" t="s">
        <v>58</v>
      </c>
      <c r="C13" s="367"/>
      <c r="D13" s="367"/>
      <c r="E13" s="367"/>
      <c r="F13" s="367"/>
      <c r="G13" s="367"/>
      <c r="H13" s="367"/>
      <c r="I13" s="367"/>
      <c r="J13" s="367"/>
      <c r="K13" s="367"/>
      <c r="L13" s="371">
        <v>1</v>
      </c>
      <c r="M13" s="371">
        <v>0</v>
      </c>
      <c r="N13" s="368">
        <v>0</v>
      </c>
      <c r="O13" s="368"/>
      <c r="P13" s="355">
        <v>0</v>
      </c>
      <c r="Q13" s="355"/>
      <c r="R13" s="362">
        <f>R15+R20+R24+R34+R38+R44</f>
        <v>11755450</v>
      </c>
      <c r="S13" s="362"/>
      <c r="T13" s="362">
        <f>T15+T20+T24+T34+T38+T44</f>
        <v>11255450</v>
      </c>
      <c r="U13" s="362"/>
      <c r="V13" s="362">
        <f>V15+V20+V24+V34+V38+V44</f>
        <v>11255450</v>
      </c>
    </row>
    <row r="14" spans="1:22" ht="12.75" hidden="1" customHeight="1" x14ac:dyDescent="0.2">
      <c r="A14" s="360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71"/>
      <c r="M14" s="371"/>
      <c r="N14" s="368"/>
      <c r="O14" s="368"/>
      <c r="P14" s="355"/>
      <c r="Q14" s="355"/>
      <c r="R14" s="362"/>
      <c r="S14" s="362"/>
      <c r="T14" s="362"/>
      <c r="U14" s="362"/>
      <c r="V14" s="362"/>
    </row>
    <row r="15" spans="1:22" ht="26.25" customHeight="1" x14ac:dyDescent="0.2">
      <c r="A15" s="285"/>
      <c r="B15" s="277"/>
      <c r="C15" s="363" t="s">
        <v>59</v>
      </c>
      <c r="D15" s="363"/>
      <c r="E15" s="363"/>
      <c r="F15" s="363"/>
      <c r="G15" s="363"/>
      <c r="H15" s="363"/>
      <c r="I15" s="363"/>
      <c r="J15" s="363"/>
      <c r="K15" s="363"/>
      <c r="L15" s="109">
        <v>1</v>
      </c>
      <c r="M15" s="109">
        <v>2</v>
      </c>
      <c r="N15" s="364">
        <v>0</v>
      </c>
      <c r="O15" s="364"/>
      <c r="P15" s="365">
        <v>0</v>
      </c>
      <c r="Q15" s="365"/>
      <c r="R15" s="366">
        <f>R16</f>
        <v>1050000</v>
      </c>
      <c r="S15" s="366"/>
      <c r="T15" s="366">
        <f>T16</f>
        <v>1050000</v>
      </c>
      <c r="U15" s="366"/>
      <c r="V15" s="273">
        <f>V16</f>
        <v>1050000</v>
      </c>
    </row>
    <row r="16" spans="1:22" ht="44.25" customHeight="1" x14ac:dyDescent="0.2">
      <c r="A16" s="285"/>
      <c r="B16" s="277"/>
      <c r="C16" s="348"/>
      <c r="D16" s="348"/>
      <c r="E16" s="361" t="s">
        <v>264</v>
      </c>
      <c r="F16" s="361"/>
      <c r="G16" s="361"/>
      <c r="H16" s="361"/>
      <c r="I16" s="361"/>
      <c r="J16" s="361"/>
      <c r="K16" s="361"/>
      <c r="L16" s="288">
        <v>1</v>
      </c>
      <c r="M16" s="288">
        <v>2</v>
      </c>
      <c r="N16" s="359">
        <v>6400000000</v>
      </c>
      <c r="O16" s="359"/>
      <c r="P16" s="335">
        <v>0</v>
      </c>
      <c r="Q16" s="335"/>
      <c r="R16" s="353">
        <f>R17</f>
        <v>1050000</v>
      </c>
      <c r="S16" s="353"/>
      <c r="T16" s="353">
        <f>T17</f>
        <v>1050000</v>
      </c>
      <c r="U16" s="353"/>
      <c r="V16" s="272">
        <f>V17</f>
        <v>1050000</v>
      </c>
    </row>
    <row r="17" spans="1:22" ht="19.5" customHeight="1" x14ac:dyDescent="0.2">
      <c r="A17" s="285"/>
      <c r="B17" s="277"/>
      <c r="C17" s="348"/>
      <c r="D17" s="348"/>
      <c r="E17" s="352"/>
      <c r="F17" s="352"/>
      <c r="G17" s="361" t="s">
        <v>191</v>
      </c>
      <c r="H17" s="361"/>
      <c r="I17" s="361"/>
      <c r="J17" s="361"/>
      <c r="K17" s="361"/>
      <c r="L17" s="288">
        <v>1</v>
      </c>
      <c r="M17" s="288">
        <v>2</v>
      </c>
      <c r="N17" s="359">
        <v>6410000000</v>
      </c>
      <c r="O17" s="359"/>
      <c r="P17" s="335">
        <v>0</v>
      </c>
      <c r="Q17" s="335"/>
      <c r="R17" s="353">
        <f>R18</f>
        <v>1050000</v>
      </c>
      <c r="S17" s="353"/>
      <c r="T17" s="353">
        <f>T18</f>
        <v>1050000</v>
      </c>
      <c r="U17" s="353"/>
      <c r="V17" s="272">
        <f>V18</f>
        <v>1050000</v>
      </c>
    </row>
    <row r="18" spans="1:22" ht="18" customHeight="1" x14ac:dyDescent="0.2">
      <c r="A18" s="285"/>
      <c r="B18" s="277"/>
      <c r="C18" s="348"/>
      <c r="D18" s="348"/>
      <c r="E18" s="352"/>
      <c r="F18" s="352"/>
      <c r="G18" s="281"/>
      <c r="H18" s="361" t="s">
        <v>90</v>
      </c>
      <c r="I18" s="361"/>
      <c r="J18" s="361"/>
      <c r="K18" s="361"/>
      <c r="L18" s="288">
        <v>1</v>
      </c>
      <c r="M18" s="288">
        <v>2</v>
      </c>
      <c r="N18" s="359">
        <v>6410010010</v>
      </c>
      <c r="O18" s="359"/>
      <c r="P18" s="335">
        <v>0</v>
      </c>
      <c r="Q18" s="335"/>
      <c r="R18" s="353">
        <f>R19</f>
        <v>1050000</v>
      </c>
      <c r="S18" s="353"/>
      <c r="T18" s="353">
        <f>T19</f>
        <v>1050000</v>
      </c>
      <c r="U18" s="353"/>
      <c r="V18" s="272">
        <f>V19</f>
        <v>1050000</v>
      </c>
    </row>
    <row r="19" spans="1:22" ht="27" customHeight="1" x14ac:dyDescent="0.2">
      <c r="A19" s="285"/>
      <c r="B19" s="277"/>
      <c r="C19" s="277"/>
      <c r="D19" s="277"/>
      <c r="E19" s="281"/>
      <c r="F19" s="281"/>
      <c r="G19" s="281"/>
      <c r="H19" s="274"/>
      <c r="I19" s="274"/>
      <c r="J19" s="274"/>
      <c r="K19" s="274" t="s">
        <v>91</v>
      </c>
      <c r="L19" s="288">
        <v>1</v>
      </c>
      <c r="M19" s="288">
        <v>2</v>
      </c>
      <c r="N19" s="359">
        <v>6410010010</v>
      </c>
      <c r="O19" s="359"/>
      <c r="P19" s="279">
        <v>120</v>
      </c>
      <c r="Q19" s="279">
        <v>120</v>
      </c>
      <c r="R19" s="353">
        <v>1050000</v>
      </c>
      <c r="S19" s="353"/>
      <c r="T19" s="353">
        <v>1050000</v>
      </c>
      <c r="U19" s="353"/>
      <c r="V19" s="272">
        <v>1050000</v>
      </c>
    </row>
    <row r="20" spans="1:22" ht="42" customHeight="1" x14ac:dyDescent="0.2">
      <c r="A20" s="285"/>
      <c r="B20" s="277"/>
      <c r="C20" s="277"/>
      <c r="D20" s="277"/>
      <c r="E20" s="281"/>
      <c r="F20" s="281"/>
      <c r="G20" s="281"/>
      <c r="H20" s="274"/>
      <c r="I20" s="274"/>
      <c r="J20" s="274"/>
      <c r="K20" s="276" t="s">
        <v>174</v>
      </c>
      <c r="L20" s="109">
        <v>1</v>
      </c>
      <c r="M20" s="109">
        <v>3</v>
      </c>
      <c r="N20" s="364">
        <v>0</v>
      </c>
      <c r="O20" s="404"/>
      <c r="P20" s="278"/>
      <c r="Q20" s="278">
        <v>0</v>
      </c>
      <c r="R20" s="366">
        <f>R21</f>
        <v>80000</v>
      </c>
      <c r="S20" s="404"/>
      <c r="T20" s="366">
        <f>T21</f>
        <v>80000</v>
      </c>
      <c r="U20" s="404"/>
      <c r="V20" s="273">
        <f>V21</f>
        <v>80000</v>
      </c>
    </row>
    <row r="21" spans="1:22" ht="18" customHeight="1" x14ac:dyDescent="0.2">
      <c r="A21" s="285"/>
      <c r="B21" s="277"/>
      <c r="C21" s="277"/>
      <c r="D21" s="277"/>
      <c r="E21" s="281"/>
      <c r="F21" s="281"/>
      <c r="G21" s="281"/>
      <c r="H21" s="274"/>
      <c r="I21" s="274"/>
      <c r="J21" s="274"/>
      <c r="K21" s="274" t="s">
        <v>189</v>
      </c>
      <c r="L21" s="288">
        <v>1</v>
      </c>
      <c r="M21" s="288">
        <v>3</v>
      </c>
      <c r="N21" s="359">
        <v>7700000000</v>
      </c>
      <c r="O21" s="402"/>
      <c r="P21" s="279"/>
      <c r="Q21" s="279">
        <v>0</v>
      </c>
      <c r="R21" s="353">
        <f>R22</f>
        <v>80000</v>
      </c>
      <c r="S21" s="402"/>
      <c r="T21" s="353">
        <f>T22</f>
        <v>80000</v>
      </c>
      <c r="U21" s="402"/>
      <c r="V21" s="272">
        <f>V22</f>
        <v>80000</v>
      </c>
    </row>
    <row r="22" spans="1:22" ht="27" customHeight="1" x14ac:dyDescent="0.2">
      <c r="A22" s="285"/>
      <c r="B22" s="277"/>
      <c r="C22" s="277"/>
      <c r="D22" s="277"/>
      <c r="E22" s="281"/>
      <c r="F22" s="281"/>
      <c r="G22" s="281"/>
      <c r="H22" s="274"/>
      <c r="I22" s="274"/>
      <c r="J22" s="274"/>
      <c r="K22" s="274" t="s">
        <v>190</v>
      </c>
      <c r="L22" s="288">
        <v>1</v>
      </c>
      <c r="M22" s="288">
        <v>3</v>
      </c>
      <c r="N22" s="359">
        <v>7700010030</v>
      </c>
      <c r="O22" s="402"/>
      <c r="P22" s="279"/>
      <c r="Q22" s="279">
        <v>0</v>
      </c>
      <c r="R22" s="353">
        <f>R23</f>
        <v>80000</v>
      </c>
      <c r="S22" s="402"/>
      <c r="T22" s="353">
        <f>T23</f>
        <v>80000</v>
      </c>
      <c r="U22" s="402"/>
      <c r="V22" s="272">
        <f>V23</f>
        <v>80000</v>
      </c>
    </row>
    <row r="23" spans="1:22" ht="30.75" customHeight="1" x14ac:dyDescent="0.2">
      <c r="A23" s="285"/>
      <c r="B23" s="277"/>
      <c r="C23" s="277"/>
      <c r="D23" s="277"/>
      <c r="E23" s="281"/>
      <c r="F23" s="281"/>
      <c r="G23" s="281"/>
      <c r="H23" s="274"/>
      <c r="I23" s="274"/>
      <c r="J23" s="274"/>
      <c r="K23" s="274" t="s">
        <v>93</v>
      </c>
      <c r="L23" s="288">
        <v>1</v>
      </c>
      <c r="M23" s="288">
        <v>3</v>
      </c>
      <c r="N23" s="359">
        <v>7700010030</v>
      </c>
      <c r="O23" s="402"/>
      <c r="P23" s="279"/>
      <c r="Q23" s="279">
        <v>240</v>
      </c>
      <c r="R23" s="353">
        <v>80000</v>
      </c>
      <c r="S23" s="402"/>
      <c r="T23" s="353">
        <v>80000</v>
      </c>
      <c r="U23" s="402"/>
      <c r="V23" s="272">
        <v>80000</v>
      </c>
    </row>
    <row r="24" spans="1:22" ht="44.25" customHeight="1" x14ac:dyDescent="0.2">
      <c r="A24" s="285"/>
      <c r="B24" s="277"/>
      <c r="C24" s="363" t="s">
        <v>62</v>
      </c>
      <c r="D24" s="363"/>
      <c r="E24" s="363"/>
      <c r="F24" s="363"/>
      <c r="G24" s="363"/>
      <c r="H24" s="363"/>
      <c r="I24" s="363"/>
      <c r="J24" s="363"/>
      <c r="K24" s="363"/>
      <c r="L24" s="109">
        <v>1</v>
      </c>
      <c r="M24" s="109">
        <v>4</v>
      </c>
      <c r="N24" s="364">
        <v>0</v>
      </c>
      <c r="O24" s="364"/>
      <c r="P24" s="365">
        <v>0</v>
      </c>
      <c r="Q24" s="365"/>
      <c r="R24" s="366">
        <f>R25</f>
        <v>9338300</v>
      </c>
      <c r="S24" s="366"/>
      <c r="T24" s="366">
        <f>T25</f>
        <v>8838300</v>
      </c>
      <c r="U24" s="366"/>
      <c r="V24" s="273">
        <f>V25</f>
        <v>8838300</v>
      </c>
    </row>
    <row r="25" spans="1:22" ht="42" customHeight="1" x14ac:dyDescent="0.2">
      <c r="A25" s="285"/>
      <c r="B25" s="277"/>
      <c r="C25" s="348"/>
      <c r="D25" s="348"/>
      <c r="E25" s="361" t="s">
        <v>369</v>
      </c>
      <c r="F25" s="361"/>
      <c r="G25" s="361"/>
      <c r="H25" s="361"/>
      <c r="I25" s="361"/>
      <c r="J25" s="361"/>
      <c r="K25" s="361"/>
      <c r="L25" s="288">
        <v>1</v>
      </c>
      <c r="M25" s="288">
        <v>4</v>
      </c>
      <c r="N25" s="359">
        <v>6400000000</v>
      </c>
      <c r="O25" s="359"/>
      <c r="P25" s="335">
        <v>0</v>
      </c>
      <c r="Q25" s="335"/>
      <c r="R25" s="353">
        <f>R26</f>
        <v>9338300</v>
      </c>
      <c r="S25" s="353"/>
      <c r="T25" s="353">
        <f>T26</f>
        <v>8838300</v>
      </c>
      <c r="U25" s="353"/>
      <c r="V25" s="272">
        <f>V26</f>
        <v>8838300</v>
      </c>
    </row>
    <row r="26" spans="1:22" ht="15.75" customHeight="1" x14ac:dyDescent="0.2">
      <c r="A26" s="285"/>
      <c r="B26" s="277"/>
      <c r="C26" s="348"/>
      <c r="D26" s="348"/>
      <c r="E26" s="352"/>
      <c r="F26" s="352"/>
      <c r="G26" s="361" t="s">
        <v>214</v>
      </c>
      <c r="H26" s="361"/>
      <c r="I26" s="361"/>
      <c r="J26" s="361"/>
      <c r="K26" s="361"/>
      <c r="L26" s="288">
        <v>1</v>
      </c>
      <c r="M26" s="288">
        <v>4</v>
      </c>
      <c r="N26" s="359">
        <v>6410000000</v>
      </c>
      <c r="O26" s="359"/>
      <c r="P26" s="335">
        <v>0</v>
      </c>
      <c r="Q26" s="335"/>
      <c r="R26" s="353">
        <f>R27</f>
        <v>9338300</v>
      </c>
      <c r="S26" s="353"/>
      <c r="T26" s="353">
        <f>T27</f>
        <v>8838300</v>
      </c>
      <c r="U26" s="353"/>
      <c r="V26" s="272">
        <f>V27</f>
        <v>8838300</v>
      </c>
    </row>
    <row r="27" spans="1:22" ht="18.75" customHeight="1" x14ac:dyDescent="0.2">
      <c r="A27" s="285"/>
      <c r="B27" s="277"/>
      <c r="C27" s="348"/>
      <c r="D27" s="348"/>
      <c r="E27" s="352"/>
      <c r="F27" s="352"/>
      <c r="G27" s="361" t="s">
        <v>92</v>
      </c>
      <c r="H27" s="361"/>
      <c r="I27" s="361"/>
      <c r="J27" s="361"/>
      <c r="K27" s="361"/>
      <c r="L27" s="288">
        <v>1</v>
      </c>
      <c r="M27" s="288">
        <v>4</v>
      </c>
      <c r="N27" s="359">
        <v>6410010020</v>
      </c>
      <c r="O27" s="359"/>
      <c r="P27" s="335">
        <v>0</v>
      </c>
      <c r="Q27" s="335"/>
      <c r="R27" s="353">
        <f>R33+R32+R29+R28</f>
        <v>9338300</v>
      </c>
      <c r="S27" s="353"/>
      <c r="T27" s="353">
        <f>T28+T29+T33+R32</f>
        <v>8838300</v>
      </c>
      <c r="U27" s="353"/>
      <c r="V27" s="272">
        <f>V28+V29+V32+V33</f>
        <v>8838300</v>
      </c>
    </row>
    <row r="28" spans="1:22" ht="15" customHeight="1" x14ac:dyDescent="0.2">
      <c r="A28" s="285"/>
      <c r="B28" s="277"/>
      <c r="C28" s="348"/>
      <c r="D28" s="348"/>
      <c r="E28" s="352"/>
      <c r="F28" s="352"/>
      <c r="G28" s="352"/>
      <c r="H28" s="352"/>
      <c r="I28" s="361" t="s">
        <v>91</v>
      </c>
      <c r="J28" s="361"/>
      <c r="K28" s="361"/>
      <c r="L28" s="288">
        <v>1</v>
      </c>
      <c r="M28" s="288">
        <v>4</v>
      </c>
      <c r="N28" s="359">
        <v>6410010020</v>
      </c>
      <c r="O28" s="359"/>
      <c r="P28" s="335">
        <v>120</v>
      </c>
      <c r="Q28" s="335"/>
      <c r="R28" s="353">
        <v>6734800</v>
      </c>
      <c r="S28" s="353"/>
      <c r="T28" s="353">
        <v>6734800</v>
      </c>
      <c r="U28" s="353"/>
      <c r="V28" s="272">
        <v>6734800</v>
      </c>
    </row>
    <row r="29" spans="1:22" ht="24" customHeight="1" x14ac:dyDescent="0.2">
      <c r="A29" s="360"/>
      <c r="B29" s="348"/>
      <c r="C29" s="348"/>
      <c r="D29" s="348"/>
      <c r="E29" s="352"/>
      <c r="F29" s="352"/>
      <c r="G29" s="352"/>
      <c r="H29" s="352"/>
      <c r="I29" s="381" t="s">
        <v>93</v>
      </c>
      <c r="J29" s="382"/>
      <c r="K29" s="383"/>
      <c r="L29" s="387">
        <v>1</v>
      </c>
      <c r="M29" s="387">
        <v>4</v>
      </c>
      <c r="N29" s="405">
        <v>6410010020</v>
      </c>
      <c r="O29" s="406"/>
      <c r="P29" s="409">
        <v>240</v>
      </c>
      <c r="Q29" s="410"/>
      <c r="R29" s="413">
        <v>2500000</v>
      </c>
      <c r="S29" s="414"/>
      <c r="T29" s="413">
        <v>2000000</v>
      </c>
      <c r="U29" s="414"/>
      <c r="V29" s="417">
        <v>2000000</v>
      </c>
    </row>
    <row r="30" spans="1:22" ht="30" hidden="1" customHeight="1" x14ac:dyDescent="0.2">
      <c r="A30" s="360"/>
      <c r="B30" s="348"/>
      <c r="C30" s="348"/>
      <c r="D30" s="348"/>
      <c r="E30" s="352"/>
      <c r="F30" s="352"/>
      <c r="G30" s="352"/>
      <c r="H30" s="352"/>
      <c r="I30" s="384"/>
      <c r="J30" s="385"/>
      <c r="K30" s="386"/>
      <c r="L30" s="388"/>
      <c r="M30" s="388"/>
      <c r="N30" s="407"/>
      <c r="O30" s="408"/>
      <c r="P30" s="411"/>
      <c r="Q30" s="412"/>
      <c r="R30" s="415"/>
      <c r="S30" s="416"/>
      <c r="T30" s="415"/>
      <c r="U30" s="416"/>
      <c r="V30" s="418"/>
    </row>
    <row r="31" spans="1:22" ht="4.5" hidden="1" customHeight="1" x14ac:dyDescent="0.2">
      <c r="A31" s="285"/>
      <c r="B31" s="277"/>
      <c r="C31" s="348"/>
      <c r="D31" s="348"/>
      <c r="E31" s="352"/>
      <c r="F31" s="352"/>
      <c r="G31" s="352"/>
      <c r="H31" s="352"/>
      <c r="I31" s="361" t="s">
        <v>49</v>
      </c>
      <c r="J31" s="361"/>
      <c r="K31" s="361"/>
      <c r="L31" s="288">
        <v>1</v>
      </c>
      <c r="M31" s="288">
        <v>4</v>
      </c>
      <c r="N31" s="359">
        <v>6410010020</v>
      </c>
      <c r="O31" s="359"/>
      <c r="P31" s="335">
        <v>540</v>
      </c>
      <c r="Q31" s="335"/>
      <c r="R31" s="353">
        <v>70500</v>
      </c>
      <c r="S31" s="353"/>
      <c r="T31" s="353">
        <v>70500</v>
      </c>
      <c r="U31" s="353"/>
      <c r="V31" s="272">
        <v>70500</v>
      </c>
    </row>
    <row r="32" spans="1:22" ht="21" customHeight="1" x14ac:dyDescent="0.2">
      <c r="A32" s="304"/>
      <c r="B32" s="301"/>
      <c r="C32" s="301"/>
      <c r="D32" s="301"/>
      <c r="E32" s="300"/>
      <c r="F32" s="300"/>
      <c r="G32" s="300"/>
      <c r="H32" s="300"/>
      <c r="I32" s="303"/>
      <c r="J32" s="303"/>
      <c r="K32" s="303" t="s">
        <v>49</v>
      </c>
      <c r="L32" s="302">
        <v>1</v>
      </c>
      <c r="M32" s="302">
        <v>4</v>
      </c>
      <c r="N32" s="379">
        <v>6410010020</v>
      </c>
      <c r="O32" s="399"/>
      <c r="P32" s="299"/>
      <c r="Q32" s="299">
        <v>540</v>
      </c>
      <c r="R32" s="340">
        <v>67000</v>
      </c>
      <c r="S32" s="354"/>
      <c r="T32" s="340">
        <v>67000</v>
      </c>
      <c r="U32" s="354"/>
      <c r="V32" s="298">
        <v>67000</v>
      </c>
    </row>
    <row r="33" spans="1:22" ht="23.25" customHeight="1" x14ac:dyDescent="0.2">
      <c r="A33" s="285"/>
      <c r="B33" s="277"/>
      <c r="C33" s="348"/>
      <c r="D33" s="348"/>
      <c r="E33" s="352"/>
      <c r="F33" s="352"/>
      <c r="G33" s="352"/>
      <c r="H33" s="352"/>
      <c r="I33" s="361" t="s">
        <v>157</v>
      </c>
      <c r="J33" s="361"/>
      <c r="K33" s="361"/>
      <c r="L33" s="288">
        <v>1</v>
      </c>
      <c r="M33" s="288">
        <v>4</v>
      </c>
      <c r="N33" s="359">
        <v>6410010020</v>
      </c>
      <c r="O33" s="359"/>
      <c r="P33" s="335">
        <v>850</v>
      </c>
      <c r="Q33" s="335"/>
      <c r="R33" s="353">
        <v>36500</v>
      </c>
      <c r="S33" s="353"/>
      <c r="T33" s="353">
        <v>36500</v>
      </c>
      <c r="U33" s="353"/>
      <c r="V33" s="272">
        <v>36500</v>
      </c>
    </row>
    <row r="34" spans="1:22" ht="15.75" customHeight="1" x14ac:dyDescent="0.2">
      <c r="A34" s="285"/>
      <c r="B34" s="377" t="s">
        <v>192</v>
      </c>
      <c r="C34" s="377"/>
      <c r="D34" s="377"/>
      <c r="E34" s="377"/>
      <c r="F34" s="377"/>
      <c r="G34" s="377"/>
      <c r="H34" s="377"/>
      <c r="I34" s="377"/>
      <c r="J34" s="377"/>
      <c r="K34" s="377"/>
      <c r="L34" s="294">
        <v>1</v>
      </c>
      <c r="M34" s="294">
        <v>6</v>
      </c>
      <c r="N34" s="419">
        <v>0</v>
      </c>
      <c r="O34" s="419"/>
      <c r="P34" s="403">
        <v>0</v>
      </c>
      <c r="Q34" s="403"/>
      <c r="R34" s="366">
        <f>R35</f>
        <v>570000</v>
      </c>
      <c r="S34" s="366"/>
      <c r="T34" s="366">
        <f>T35</f>
        <v>570000</v>
      </c>
      <c r="U34" s="366"/>
      <c r="V34" s="273">
        <f>V35</f>
        <v>570000</v>
      </c>
    </row>
    <row r="35" spans="1:22" ht="21.75" customHeight="1" x14ac:dyDescent="0.2">
      <c r="A35" s="285"/>
      <c r="B35" s="367"/>
      <c r="C35" s="367"/>
      <c r="D35" s="372" t="s">
        <v>189</v>
      </c>
      <c r="E35" s="372"/>
      <c r="F35" s="372"/>
      <c r="G35" s="372"/>
      <c r="H35" s="372"/>
      <c r="I35" s="372"/>
      <c r="J35" s="372"/>
      <c r="K35" s="372"/>
      <c r="L35" s="295">
        <v>1</v>
      </c>
      <c r="M35" s="295">
        <v>6</v>
      </c>
      <c r="N35" s="374">
        <v>7700000000</v>
      </c>
      <c r="O35" s="374"/>
      <c r="P35" s="370">
        <v>0</v>
      </c>
      <c r="Q35" s="370"/>
      <c r="R35" s="353">
        <f>R36</f>
        <v>570000</v>
      </c>
      <c r="S35" s="353"/>
      <c r="T35" s="353">
        <f>T36</f>
        <v>570000</v>
      </c>
      <c r="U35" s="353"/>
      <c r="V35" s="272">
        <f>V36</f>
        <v>570000</v>
      </c>
    </row>
    <row r="36" spans="1:22" ht="17.25" customHeight="1" x14ac:dyDescent="0.2">
      <c r="A36" s="285"/>
      <c r="B36" s="367"/>
      <c r="C36" s="367"/>
      <c r="D36" s="367"/>
      <c r="E36" s="367"/>
      <c r="F36" s="369" t="s">
        <v>193</v>
      </c>
      <c r="G36" s="369"/>
      <c r="H36" s="369"/>
      <c r="I36" s="369"/>
      <c r="J36" s="369"/>
      <c r="K36" s="369"/>
      <c r="L36" s="295">
        <v>1</v>
      </c>
      <c r="M36" s="295">
        <v>6</v>
      </c>
      <c r="N36" s="374">
        <v>7700010080</v>
      </c>
      <c r="O36" s="374"/>
      <c r="P36" s="370">
        <v>0</v>
      </c>
      <c r="Q36" s="370"/>
      <c r="R36" s="353">
        <f>R37</f>
        <v>570000</v>
      </c>
      <c r="S36" s="353"/>
      <c r="T36" s="353">
        <f>T37</f>
        <v>570000</v>
      </c>
      <c r="U36" s="353"/>
      <c r="V36" s="272">
        <f>V37</f>
        <v>570000</v>
      </c>
    </row>
    <row r="37" spans="1:22" ht="15.75" customHeight="1" x14ac:dyDescent="0.2">
      <c r="A37" s="285"/>
      <c r="B37" s="367"/>
      <c r="C37" s="367"/>
      <c r="D37" s="367"/>
      <c r="E37" s="367"/>
      <c r="F37" s="367"/>
      <c r="G37" s="367"/>
      <c r="H37" s="376" t="s">
        <v>91</v>
      </c>
      <c r="I37" s="376"/>
      <c r="J37" s="376"/>
      <c r="K37" s="376"/>
      <c r="L37" s="295">
        <v>1</v>
      </c>
      <c r="M37" s="295">
        <v>6</v>
      </c>
      <c r="N37" s="374">
        <v>7700010080</v>
      </c>
      <c r="O37" s="374"/>
      <c r="P37" s="370">
        <v>120</v>
      </c>
      <c r="Q37" s="370"/>
      <c r="R37" s="353">
        <v>570000</v>
      </c>
      <c r="S37" s="353"/>
      <c r="T37" s="353">
        <v>570000</v>
      </c>
      <c r="U37" s="353"/>
      <c r="V37" s="272">
        <v>570000</v>
      </c>
    </row>
    <row r="38" spans="1:22" ht="13.5" customHeight="1" x14ac:dyDescent="0.2">
      <c r="A38" s="360"/>
      <c r="B38" s="367"/>
      <c r="C38" s="367"/>
      <c r="D38" s="367"/>
      <c r="E38" s="367"/>
      <c r="F38" s="367"/>
      <c r="G38" s="367"/>
      <c r="H38" s="377" t="s">
        <v>178</v>
      </c>
      <c r="I38" s="378"/>
      <c r="J38" s="378"/>
      <c r="K38" s="378"/>
      <c r="L38" s="375">
        <v>1</v>
      </c>
      <c r="M38" s="375">
        <v>11</v>
      </c>
      <c r="N38" s="419">
        <v>0</v>
      </c>
      <c r="O38" s="419"/>
      <c r="P38" s="403">
        <v>0</v>
      </c>
      <c r="Q38" s="403"/>
      <c r="R38" s="366">
        <v>100000</v>
      </c>
      <c r="S38" s="366"/>
      <c r="T38" s="366">
        <v>100000</v>
      </c>
      <c r="U38" s="366"/>
      <c r="V38" s="366">
        <v>100000</v>
      </c>
    </row>
    <row r="39" spans="1:22" ht="6.75" customHeight="1" x14ac:dyDescent="0.2">
      <c r="A39" s="360"/>
      <c r="B39" s="367"/>
      <c r="C39" s="367"/>
      <c r="D39" s="367"/>
      <c r="E39" s="367"/>
      <c r="F39" s="367"/>
      <c r="G39" s="367"/>
      <c r="H39" s="378"/>
      <c r="I39" s="378"/>
      <c r="J39" s="378"/>
      <c r="K39" s="378"/>
      <c r="L39" s="375"/>
      <c r="M39" s="375"/>
      <c r="N39" s="419"/>
      <c r="O39" s="419"/>
      <c r="P39" s="403"/>
      <c r="Q39" s="403"/>
      <c r="R39" s="366"/>
      <c r="S39" s="366"/>
      <c r="T39" s="366"/>
      <c r="U39" s="366"/>
      <c r="V39" s="366"/>
    </row>
    <row r="40" spans="1:22" ht="14.25" customHeight="1" x14ac:dyDescent="0.2">
      <c r="A40" s="285"/>
      <c r="B40" s="367"/>
      <c r="C40" s="367"/>
      <c r="D40" s="367"/>
      <c r="E40" s="367"/>
      <c r="F40" s="367"/>
      <c r="G40" s="367"/>
      <c r="H40" s="367"/>
      <c r="I40" s="367"/>
      <c r="J40" s="367"/>
      <c r="K40" s="280" t="s">
        <v>189</v>
      </c>
      <c r="L40" s="295">
        <v>1</v>
      </c>
      <c r="M40" s="295">
        <v>11</v>
      </c>
      <c r="N40" s="374">
        <v>7700000000</v>
      </c>
      <c r="O40" s="374"/>
      <c r="P40" s="370">
        <v>0</v>
      </c>
      <c r="Q40" s="370"/>
      <c r="R40" s="353">
        <v>100000</v>
      </c>
      <c r="S40" s="353"/>
      <c r="T40" s="353">
        <v>100000</v>
      </c>
      <c r="U40" s="353"/>
      <c r="V40" s="272">
        <v>100000</v>
      </c>
    </row>
    <row r="41" spans="1:22" ht="14.25" customHeight="1" x14ac:dyDescent="0.2">
      <c r="A41" s="360"/>
      <c r="B41" s="367"/>
      <c r="C41" s="367"/>
      <c r="D41" s="367"/>
      <c r="E41" s="367"/>
      <c r="F41" s="367"/>
      <c r="G41" s="367"/>
      <c r="H41" s="367"/>
      <c r="I41" s="367"/>
      <c r="J41" s="367"/>
      <c r="K41" s="372" t="s">
        <v>211</v>
      </c>
      <c r="L41" s="373">
        <v>1</v>
      </c>
      <c r="M41" s="373">
        <v>11</v>
      </c>
      <c r="N41" s="374">
        <v>7700000040</v>
      </c>
      <c r="O41" s="374"/>
      <c r="P41" s="370">
        <v>0</v>
      </c>
      <c r="Q41" s="370"/>
      <c r="R41" s="353">
        <v>100000</v>
      </c>
      <c r="S41" s="353"/>
      <c r="T41" s="353">
        <v>100000</v>
      </c>
      <c r="U41" s="353"/>
      <c r="V41" s="353">
        <v>100000</v>
      </c>
    </row>
    <row r="42" spans="1:22" ht="14.25" customHeight="1" x14ac:dyDescent="0.2">
      <c r="A42" s="360"/>
      <c r="B42" s="367"/>
      <c r="C42" s="367"/>
      <c r="D42" s="367"/>
      <c r="E42" s="367"/>
      <c r="F42" s="367"/>
      <c r="G42" s="367"/>
      <c r="H42" s="367"/>
      <c r="I42" s="367"/>
      <c r="J42" s="367"/>
      <c r="K42" s="372"/>
      <c r="L42" s="373"/>
      <c r="M42" s="373"/>
      <c r="N42" s="374"/>
      <c r="O42" s="374"/>
      <c r="P42" s="370"/>
      <c r="Q42" s="370"/>
      <c r="R42" s="353"/>
      <c r="S42" s="353"/>
      <c r="T42" s="353"/>
      <c r="U42" s="353"/>
      <c r="V42" s="353"/>
    </row>
    <row r="43" spans="1:22" ht="19.5" customHeight="1" x14ac:dyDescent="0.2">
      <c r="A43" s="285"/>
      <c r="B43" s="287"/>
      <c r="C43" s="287"/>
      <c r="D43" s="287"/>
      <c r="E43" s="287"/>
      <c r="F43" s="287"/>
      <c r="G43" s="287"/>
      <c r="H43" s="287"/>
      <c r="I43" s="287"/>
      <c r="J43" s="287"/>
      <c r="K43" s="280" t="s">
        <v>194</v>
      </c>
      <c r="L43" s="295">
        <v>1</v>
      </c>
      <c r="M43" s="295">
        <v>11</v>
      </c>
      <c r="N43" s="336">
        <v>7700000040</v>
      </c>
      <c r="O43" s="420"/>
      <c r="P43" s="289"/>
      <c r="Q43" s="289">
        <v>870</v>
      </c>
      <c r="R43" s="340">
        <v>100000</v>
      </c>
      <c r="S43" s="354"/>
      <c r="T43" s="340">
        <v>100000</v>
      </c>
      <c r="U43" s="354"/>
      <c r="V43" s="272">
        <v>100000</v>
      </c>
    </row>
    <row r="44" spans="1:22" ht="18.75" customHeight="1" x14ac:dyDescent="0.2">
      <c r="A44" s="285"/>
      <c r="B44" s="287"/>
      <c r="C44" s="287"/>
      <c r="D44" s="287"/>
      <c r="E44" s="287"/>
      <c r="F44" s="287"/>
      <c r="G44" s="287"/>
      <c r="H44" s="287"/>
      <c r="I44" s="287"/>
      <c r="J44" s="287"/>
      <c r="K44" s="292" t="s">
        <v>180</v>
      </c>
      <c r="L44" s="294">
        <v>1</v>
      </c>
      <c r="M44" s="294">
        <v>13</v>
      </c>
      <c r="N44" s="427">
        <v>0</v>
      </c>
      <c r="O44" s="428"/>
      <c r="P44" s="293"/>
      <c r="Q44" s="293">
        <v>0</v>
      </c>
      <c r="R44" s="356">
        <f>R45</f>
        <v>617150</v>
      </c>
      <c r="S44" s="357"/>
      <c r="T44" s="356">
        <f>T45</f>
        <v>617150</v>
      </c>
      <c r="U44" s="357"/>
      <c r="V44" s="273">
        <f>V45</f>
        <v>617150</v>
      </c>
    </row>
    <row r="45" spans="1:22" ht="18" customHeight="1" x14ac:dyDescent="0.2">
      <c r="A45" s="285"/>
      <c r="B45" s="287"/>
      <c r="C45" s="287"/>
      <c r="D45" s="287"/>
      <c r="E45" s="287"/>
      <c r="F45" s="287"/>
      <c r="G45" s="287"/>
      <c r="H45" s="287"/>
      <c r="I45" s="287"/>
      <c r="J45" s="287"/>
      <c r="K45" s="280" t="s">
        <v>189</v>
      </c>
      <c r="L45" s="295">
        <v>1</v>
      </c>
      <c r="M45" s="295">
        <v>13</v>
      </c>
      <c r="N45" s="336">
        <v>7700000000</v>
      </c>
      <c r="O45" s="420"/>
      <c r="P45" s="289"/>
      <c r="Q45" s="289">
        <v>0</v>
      </c>
      <c r="R45" s="340">
        <f>R46+R48</f>
        <v>617150</v>
      </c>
      <c r="S45" s="354"/>
      <c r="T45" s="340">
        <f>T46+T48</f>
        <v>617150</v>
      </c>
      <c r="U45" s="354"/>
      <c r="V45" s="272">
        <f>V46+V48</f>
        <v>617150</v>
      </c>
    </row>
    <row r="46" spans="1:22" ht="30" customHeight="1" x14ac:dyDescent="0.2">
      <c r="A46" s="285"/>
      <c r="B46" s="287"/>
      <c r="C46" s="287"/>
      <c r="D46" s="287"/>
      <c r="E46" s="287"/>
      <c r="F46" s="287"/>
      <c r="G46" s="287"/>
      <c r="H46" s="287"/>
      <c r="I46" s="287"/>
      <c r="J46" s="287"/>
      <c r="K46" s="280" t="s">
        <v>216</v>
      </c>
      <c r="L46" s="295">
        <v>1</v>
      </c>
      <c r="M46" s="295">
        <v>13</v>
      </c>
      <c r="N46" s="336">
        <v>7700090010</v>
      </c>
      <c r="O46" s="341"/>
      <c r="P46" s="289"/>
      <c r="Q46" s="289">
        <v>0</v>
      </c>
      <c r="R46" s="340">
        <f>R47</f>
        <v>600000</v>
      </c>
      <c r="S46" s="354"/>
      <c r="T46" s="340">
        <f>T47</f>
        <v>600000</v>
      </c>
      <c r="U46" s="354"/>
      <c r="V46" s="272">
        <f>V47</f>
        <v>600000</v>
      </c>
    </row>
    <row r="47" spans="1:22" ht="12.75" customHeight="1" x14ac:dyDescent="0.2">
      <c r="A47" s="285"/>
      <c r="B47" s="287"/>
      <c r="C47" s="287"/>
      <c r="D47" s="287"/>
      <c r="E47" s="287"/>
      <c r="F47" s="287"/>
      <c r="G47" s="287"/>
      <c r="H47" s="287"/>
      <c r="I47" s="287"/>
      <c r="J47" s="287"/>
      <c r="K47" s="280" t="s">
        <v>93</v>
      </c>
      <c r="L47" s="295">
        <v>1</v>
      </c>
      <c r="M47" s="295">
        <v>13</v>
      </c>
      <c r="N47" s="336">
        <v>7700090010</v>
      </c>
      <c r="O47" s="337"/>
      <c r="P47" s="289"/>
      <c r="Q47" s="289">
        <v>240</v>
      </c>
      <c r="R47" s="340">
        <v>600000</v>
      </c>
      <c r="S47" s="337"/>
      <c r="T47" s="340">
        <v>600000</v>
      </c>
      <c r="U47" s="337"/>
      <c r="V47" s="272">
        <v>600000</v>
      </c>
    </row>
    <row r="48" spans="1:22" ht="16.5" customHeight="1" x14ac:dyDescent="0.2">
      <c r="A48" s="285"/>
      <c r="B48" s="287"/>
      <c r="C48" s="287"/>
      <c r="D48" s="287"/>
      <c r="E48" s="287"/>
      <c r="F48" s="287"/>
      <c r="G48" s="287"/>
      <c r="H48" s="287"/>
      <c r="I48" s="287"/>
      <c r="J48" s="287"/>
      <c r="K48" s="280" t="s">
        <v>238</v>
      </c>
      <c r="L48" s="295">
        <v>1</v>
      </c>
      <c r="M48" s="295">
        <v>13</v>
      </c>
      <c r="N48" s="336">
        <v>7700095100</v>
      </c>
      <c r="O48" s="337"/>
      <c r="P48" s="289"/>
      <c r="Q48" s="289">
        <v>0</v>
      </c>
      <c r="R48" s="340">
        <f>R49</f>
        <v>17150</v>
      </c>
      <c r="S48" s="337"/>
      <c r="T48" s="340">
        <f>T49</f>
        <v>17150</v>
      </c>
      <c r="U48" s="341"/>
      <c r="V48" s="272">
        <f>V49</f>
        <v>17150</v>
      </c>
    </row>
    <row r="49" spans="1:22" ht="13.5" customHeight="1" x14ac:dyDescent="0.2">
      <c r="A49" s="285"/>
      <c r="B49" s="287"/>
      <c r="C49" s="287"/>
      <c r="D49" s="287"/>
      <c r="E49" s="287"/>
      <c r="F49" s="287"/>
      <c r="G49" s="287"/>
      <c r="H49" s="287"/>
      <c r="I49" s="287"/>
      <c r="J49" s="287"/>
      <c r="K49" t="s">
        <v>157</v>
      </c>
      <c r="L49" s="295">
        <v>1</v>
      </c>
      <c r="M49" s="295">
        <v>13</v>
      </c>
      <c r="N49" s="336">
        <v>7700095100</v>
      </c>
      <c r="O49" s="337"/>
      <c r="P49" s="289"/>
      <c r="Q49" s="289">
        <v>850</v>
      </c>
      <c r="R49" s="340">
        <v>17150</v>
      </c>
      <c r="S49" s="337"/>
      <c r="T49" s="340">
        <v>17150</v>
      </c>
      <c r="U49" s="341"/>
      <c r="V49" s="272">
        <v>17150</v>
      </c>
    </row>
    <row r="50" spans="1:22" ht="30.75" customHeight="1" x14ac:dyDescent="0.2">
      <c r="A50" s="360"/>
      <c r="B50" s="367" t="s">
        <v>63</v>
      </c>
      <c r="C50" s="367"/>
      <c r="D50" s="367"/>
      <c r="E50" s="367"/>
      <c r="F50" s="367"/>
      <c r="G50" s="367"/>
      <c r="H50" s="367"/>
      <c r="I50" s="367"/>
      <c r="J50" s="367"/>
      <c r="K50" s="367"/>
      <c r="L50" s="371">
        <v>3</v>
      </c>
      <c r="M50" s="371">
        <v>0</v>
      </c>
      <c r="N50" s="368">
        <v>0</v>
      </c>
      <c r="O50" s="368"/>
      <c r="P50" s="355">
        <v>0</v>
      </c>
      <c r="Q50" s="355"/>
      <c r="R50" s="362">
        <f>R52+R57</f>
        <v>1522500</v>
      </c>
      <c r="S50" s="362"/>
      <c r="T50" s="362">
        <f>T52+T57</f>
        <v>1522500</v>
      </c>
      <c r="U50" s="362"/>
      <c r="V50" s="362">
        <f>V52+V57</f>
        <v>1522500</v>
      </c>
    </row>
    <row r="51" spans="1:22" ht="27" hidden="1" customHeight="1" x14ac:dyDescent="0.2">
      <c r="A51" s="360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71"/>
      <c r="M51" s="371"/>
      <c r="N51" s="368"/>
      <c r="O51" s="368"/>
      <c r="P51" s="355"/>
      <c r="Q51" s="355"/>
      <c r="R51" s="362"/>
      <c r="S51" s="362"/>
      <c r="T51" s="362"/>
      <c r="U51" s="362"/>
      <c r="V51" s="362"/>
    </row>
    <row r="52" spans="1:22" ht="19.5" customHeight="1" x14ac:dyDescent="0.2">
      <c r="A52" s="285"/>
      <c r="B52" s="277"/>
      <c r="C52" s="348"/>
      <c r="D52" s="348"/>
      <c r="E52" s="363" t="s">
        <v>195</v>
      </c>
      <c r="F52" s="363"/>
      <c r="G52" s="363"/>
      <c r="H52" s="363"/>
      <c r="I52" s="363"/>
      <c r="J52" s="363"/>
      <c r="K52" s="363"/>
      <c r="L52" s="109">
        <v>3</v>
      </c>
      <c r="M52" s="109">
        <v>10</v>
      </c>
      <c r="N52" s="364">
        <v>0</v>
      </c>
      <c r="O52" s="364"/>
      <c r="P52" s="365">
        <v>0</v>
      </c>
      <c r="Q52" s="365"/>
      <c r="R52" s="366">
        <f>R53</f>
        <v>1500000</v>
      </c>
      <c r="S52" s="366"/>
      <c r="T52" s="366">
        <f>T53</f>
        <v>1500000</v>
      </c>
      <c r="U52" s="366"/>
      <c r="V52" s="273">
        <f>V53</f>
        <v>1500000</v>
      </c>
    </row>
    <row r="53" spans="1:22" ht="45" customHeight="1" x14ac:dyDescent="0.2">
      <c r="A53" s="285"/>
      <c r="B53" s="277"/>
      <c r="C53" s="348"/>
      <c r="D53" s="348"/>
      <c r="E53" s="348"/>
      <c r="F53" s="348"/>
      <c r="G53" s="369" t="s">
        <v>265</v>
      </c>
      <c r="H53" s="369"/>
      <c r="I53" s="369"/>
      <c r="J53" s="369"/>
      <c r="K53" s="369"/>
      <c r="L53" s="295">
        <v>3</v>
      </c>
      <c r="M53" s="295">
        <v>10</v>
      </c>
      <c r="N53" s="336">
        <v>6400000000</v>
      </c>
      <c r="O53" s="420"/>
      <c r="P53" s="370">
        <v>0</v>
      </c>
      <c r="Q53" s="370"/>
      <c r="R53" s="353">
        <f>R54</f>
        <v>1500000</v>
      </c>
      <c r="S53" s="353"/>
      <c r="T53" s="353">
        <f>T54</f>
        <v>1500000</v>
      </c>
      <c r="U53" s="353"/>
      <c r="V53" s="272">
        <f>V54</f>
        <v>1500000</v>
      </c>
    </row>
    <row r="54" spans="1:22" ht="30" customHeight="1" x14ac:dyDescent="0.2">
      <c r="A54" s="285"/>
      <c r="B54" s="277"/>
      <c r="C54" s="348"/>
      <c r="D54" s="348"/>
      <c r="E54" s="348"/>
      <c r="F54" s="348"/>
      <c r="G54" s="369" t="s">
        <v>196</v>
      </c>
      <c r="H54" s="369"/>
      <c r="I54" s="369"/>
      <c r="J54" s="369"/>
      <c r="K54" s="369"/>
      <c r="L54" s="295">
        <v>3</v>
      </c>
      <c r="M54" s="295">
        <v>10</v>
      </c>
      <c r="N54" s="374">
        <v>6420000000</v>
      </c>
      <c r="O54" s="374"/>
      <c r="P54" s="370">
        <v>0</v>
      </c>
      <c r="Q54" s="370"/>
      <c r="R54" s="353">
        <f>R55</f>
        <v>1500000</v>
      </c>
      <c r="S54" s="353"/>
      <c r="T54" s="353">
        <f>T55</f>
        <v>1500000</v>
      </c>
      <c r="U54" s="353"/>
      <c r="V54" s="272">
        <f>V55</f>
        <v>1500000</v>
      </c>
    </row>
    <row r="55" spans="1:22" ht="28.5" customHeight="1" x14ac:dyDescent="0.2">
      <c r="A55" s="285"/>
      <c r="B55" s="277"/>
      <c r="C55" s="348"/>
      <c r="D55" s="348"/>
      <c r="E55" s="348"/>
      <c r="F55" s="348"/>
      <c r="G55" s="277"/>
      <c r="H55" s="372" t="s">
        <v>197</v>
      </c>
      <c r="I55" s="372"/>
      <c r="J55" s="372"/>
      <c r="K55" s="372"/>
      <c r="L55" s="295">
        <v>3</v>
      </c>
      <c r="M55" s="295">
        <v>10</v>
      </c>
      <c r="N55" s="374">
        <v>6420095020</v>
      </c>
      <c r="O55" s="374"/>
      <c r="P55" s="370">
        <v>0</v>
      </c>
      <c r="Q55" s="370"/>
      <c r="R55" s="353">
        <f>R56</f>
        <v>1500000</v>
      </c>
      <c r="S55" s="353"/>
      <c r="T55" s="353">
        <f>T56</f>
        <v>1500000</v>
      </c>
      <c r="U55" s="353"/>
      <c r="V55" s="272">
        <f>V56</f>
        <v>1500000</v>
      </c>
    </row>
    <row r="56" spans="1:22" ht="28.5" customHeight="1" x14ac:dyDescent="0.2">
      <c r="A56" s="285"/>
      <c r="B56" s="277"/>
      <c r="C56" s="348"/>
      <c r="D56" s="348"/>
      <c r="E56" s="348"/>
      <c r="F56" s="348"/>
      <c r="G56" s="277"/>
      <c r="H56" s="372"/>
      <c r="I56" s="372"/>
      <c r="J56" s="372" t="s">
        <v>93</v>
      </c>
      <c r="K56" s="372"/>
      <c r="L56" s="295">
        <v>3</v>
      </c>
      <c r="M56" s="295">
        <v>10</v>
      </c>
      <c r="N56" s="374">
        <v>6420095020</v>
      </c>
      <c r="O56" s="374"/>
      <c r="P56" s="370">
        <v>240</v>
      </c>
      <c r="Q56" s="370"/>
      <c r="R56" s="353">
        <v>1500000</v>
      </c>
      <c r="S56" s="353"/>
      <c r="T56" s="353">
        <v>1500000</v>
      </c>
      <c r="U56" s="353"/>
      <c r="V56" s="272">
        <v>1500000</v>
      </c>
    </row>
    <row r="57" spans="1:22" ht="28.5" customHeight="1" x14ac:dyDescent="0.2">
      <c r="A57" s="285"/>
      <c r="B57" s="277"/>
      <c r="C57" s="363" t="s">
        <v>64</v>
      </c>
      <c r="D57" s="363"/>
      <c r="E57" s="363"/>
      <c r="F57" s="363"/>
      <c r="G57" s="363"/>
      <c r="H57" s="363"/>
      <c r="I57" s="363"/>
      <c r="J57" s="363"/>
      <c r="K57" s="363"/>
      <c r="L57" s="109">
        <v>3</v>
      </c>
      <c r="M57" s="109">
        <v>14</v>
      </c>
      <c r="N57" s="364">
        <v>0</v>
      </c>
      <c r="O57" s="364"/>
      <c r="P57" s="365">
        <v>0</v>
      </c>
      <c r="Q57" s="365"/>
      <c r="R57" s="366">
        <v>22500</v>
      </c>
      <c r="S57" s="366"/>
      <c r="T57" s="366">
        <v>22500</v>
      </c>
      <c r="U57" s="366"/>
      <c r="V57" s="273">
        <v>22500</v>
      </c>
    </row>
    <row r="58" spans="1:22" ht="12.75" customHeight="1" x14ac:dyDescent="0.2">
      <c r="A58" s="285"/>
      <c r="B58" s="277"/>
      <c r="C58" s="348"/>
      <c r="D58" s="348"/>
      <c r="E58" s="361" t="s">
        <v>189</v>
      </c>
      <c r="F58" s="361"/>
      <c r="G58" s="361"/>
      <c r="H58" s="361"/>
      <c r="I58" s="361"/>
      <c r="J58" s="361"/>
      <c r="K58" s="361"/>
      <c r="L58" s="288">
        <v>3</v>
      </c>
      <c r="M58" s="288">
        <v>14</v>
      </c>
      <c r="N58" s="359">
        <v>7700000000</v>
      </c>
      <c r="O58" s="359"/>
      <c r="P58" s="335">
        <v>0</v>
      </c>
      <c r="Q58" s="335"/>
      <c r="R58" s="353">
        <v>22500</v>
      </c>
      <c r="S58" s="353"/>
      <c r="T58" s="353">
        <v>22500</v>
      </c>
      <c r="U58" s="353"/>
      <c r="V58" s="272">
        <v>22500</v>
      </c>
    </row>
    <row r="59" spans="1:22" ht="12.75" customHeight="1" x14ac:dyDescent="0.2">
      <c r="A59" s="285"/>
      <c r="B59" s="277"/>
      <c r="C59" s="348"/>
      <c r="D59" s="348"/>
      <c r="E59" s="352"/>
      <c r="F59" s="352"/>
      <c r="G59" s="361" t="s">
        <v>99</v>
      </c>
      <c r="H59" s="361"/>
      <c r="I59" s="361"/>
      <c r="J59" s="361"/>
      <c r="K59" s="361"/>
      <c r="L59" s="288">
        <v>3</v>
      </c>
      <c r="M59" s="288">
        <v>14</v>
      </c>
      <c r="N59" s="359">
        <v>7700020040</v>
      </c>
      <c r="O59" s="359"/>
      <c r="P59" s="335">
        <v>0</v>
      </c>
      <c r="Q59" s="335"/>
      <c r="R59" s="353">
        <v>22500</v>
      </c>
      <c r="S59" s="353"/>
      <c r="T59" s="353">
        <v>22500</v>
      </c>
      <c r="U59" s="353"/>
      <c r="V59" s="272">
        <v>22500</v>
      </c>
    </row>
    <row r="60" spans="1:22" ht="29.25" customHeight="1" x14ac:dyDescent="0.2">
      <c r="A60" s="285"/>
      <c r="B60" s="277"/>
      <c r="C60" s="348"/>
      <c r="D60" s="348"/>
      <c r="E60" s="352"/>
      <c r="F60" s="352"/>
      <c r="G60" s="361" t="s">
        <v>93</v>
      </c>
      <c r="H60" s="361"/>
      <c r="I60" s="361"/>
      <c r="J60" s="361"/>
      <c r="K60" s="361"/>
      <c r="L60" s="288">
        <v>3</v>
      </c>
      <c r="M60" s="288">
        <v>14</v>
      </c>
      <c r="N60" s="359">
        <v>7700020040</v>
      </c>
      <c r="O60" s="359"/>
      <c r="P60" s="335">
        <v>240</v>
      </c>
      <c r="Q60" s="335"/>
      <c r="R60" s="353">
        <v>22500</v>
      </c>
      <c r="S60" s="353"/>
      <c r="T60" s="353">
        <v>22500</v>
      </c>
      <c r="U60" s="353"/>
      <c r="V60" s="272">
        <v>22500</v>
      </c>
    </row>
    <row r="61" spans="1:22" ht="12.75" customHeight="1" x14ac:dyDescent="0.2">
      <c r="A61" s="285"/>
      <c r="B61" s="367" t="s">
        <v>65</v>
      </c>
      <c r="C61" s="367"/>
      <c r="D61" s="367"/>
      <c r="E61" s="367"/>
      <c r="F61" s="367"/>
      <c r="G61" s="367"/>
      <c r="H61" s="367"/>
      <c r="I61" s="367"/>
      <c r="J61" s="367"/>
      <c r="K61" s="367"/>
      <c r="L61" s="286">
        <v>4</v>
      </c>
      <c r="M61" s="286">
        <v>0</v>
      </c>
      <c r="N61" s="368">
        <v>0</v>
      </c>
      <c r="O61" s="368"/>
      <c r="P61" s="355">
        <v>0</v>
      </c>
      <c r="Q61" s="355"/>
      <c r="R61" s="362">
        <f>R62</f>
        <v>19237750</v>
      </c>
      <c r="S61" s="362"/>
      <c r="T61" s="362">
        <f>T62</f>
        <v>18136750</v>
      </c>
      <c r="U61" s="362"/>
      <c r="V61" s="282">
        <f>V62</f>
        <v>17628750</v>
      </c>
    </row>
    <row r="62" spans="1:22" ht="13.5" customHeight="1" x14ac:dyDescent="0.2">
      <c r="A62" s="285"/>
      <c r="B62" s="277"/>
      <c r="C62" s="363" t="s">
        <v>66</v>
      </c>
      <c r="D62" s="363"/>
      <c r="E62" s="363"/>
      <c r="F62" s="363"/>
      <c r="G62" s="363"/>
      <c r="H62" s="363"/>
      <c r="I62" s="363"/>
      <c r="J62" s="363"/>
      <c r="K62" s="363"/>
      <c r="L62" s="109">
        <v>4</v>
      </c>
      <c r="M62" s="109">
        <v>9</v>
      </c>
      <c r="N62" s="364">
        <v>0</v>
      </c>
      <c r="O62" s="364"/>
      <c r="P62" s="365">
        <v>0</v>
      </c>
      <c r="Q62" s="365"/>
      <c r="R62" s="366">
        <f xml:space="preserve"> R63</f>
        <v>19237750</v>
      </c>
      <c r="S62" s="366"/>
      <c r="T62" s="366">
        <f>T63</f>
        <v>18136750</v>
      </c>
      <c r="U62" s="366"/>
      <c r="V62" s="273">
        <f>V63</f>
        <v>17628750</v>
      </c>
    </row>
    <row r="63" spans="1:22" ht="45" customHeight="1" x14ac:dyDescent="0.2">
      <c r="A63" s="285"/>
      <c r="B63" s="277"/>
      <c r="C63" s="348"/>
      <c r="D63" s="348"/>
      <c r="E63" s="361" t="s">
        <v>264</v>
      </c>
      <c r="F63" s="361"/>
      <c r="G63" s="361"/>
      <c r="H63" s="361"/>
      <c r="I63" s="361"/>
      <c r="J63" s="361"/>
      <c r="K63" s="361"/>
      <c r="L63" s="288">
        <v>4</v>
      </c>
      <c r="M63" s="288">
        <v>9</v>
      </c>
      <c r="N63" s="359">
        <v>6400000000</v>
      </c>
      <c r="O63" s="359"/>
      <c r="P63" s="335">
        <v>0</v>
      </c>
      <c r="Q63" s="335"/>
      <c r="R63" s="353">
        <f>R64</f>
        <v>19237750</v>
      </c>
      <c r="S63" s="353"/>
      <c r="T63" s="353">
        <f>T64</f>
        <v>18136750</v>
      </c>
      <c r="U63" s="353"/>
      <c r="V63" s="272">
        <f>V64</f>
        <v>17628750</v>
      </c>
    </row>
    <row r="64" spans="1:22" ht="12.75" customHeight="1" x14ac:dyDescent="0.2">
      <c r="A64" s="360"/>
      <c r="B64" s="348"/>
      <c r="C64" s="348"/>
      <c r="D64" s="348"/>
      <c r="E64" s="352"/>
      <c r="F64" s="352"/>
      <c r="G64" s="361" t="s">
        <v>198</v>
      </c>
      <c r="H64" s="361"/>
      <c r="I64" s="361"/>
      <c r="J64" s="361"/>
      <c r="K64" s="361"/>
      <c r="L64" s="358">
        <v>4</v>
      </c>
      <c r="M64" s="358">
        <v>9</v>
      </c>
      <c r="N64" s="359">
        <v>6430000000</v>
      </c>
      <c r="O64" s="359"/>
      <c r="P64" s="335">
        <v>0</v>
      </c>
      <c r="Q64" s="335"/>
      <c r="R64" s="353">
        <f>R66+R69</f>
        <v>19237750</v>
      </c>
      <c r="S64" s="353"/>
      <c r="T64" s="353">
        <f>T66+T69</f>
        <v>18136750</v>
      </c>
      <c r="U64" s="353"/>
      <c r="V64" s="353">
        <f>V66+V69</f>
        <v>17628750</v>
      </c>
    </row>
    <row r="65" spans="1:22" ht="12.75" customHeight="1" x14ac:dyDescent="0.2">
      <c r="A65" s="360"/>
      <c r="B65" s="348"/>
      <c r="C65" s="348"/>
      <c r="D65" s="348"/>
      <c r="E65" s="352"/>
      <c r="F65" s="352"/>
      <c r="G65" s="361"/>
      <c r="H65" s="361"/>
      <c r="I65" s="361"/>
      <c r="J65" s="361"/>
      <c r="K65" s="361"/>
      <c r="L65" s="358"/>
      <c r="M65" s="358"/>
      <c r="N65" s="359"/>
      <c r="O65" s="359"/>
      <c r="P65" s="335"/>
      <c r="Q65" s="335"/>
      <c r="R65" s="353"/>
      <c r="S65" s="353"/>
      <c r="T65" s="353"/>
      <c r="U65" s="353"/>
      <c r="V65" s="353"/>
    </row>
    <row r="66" spans="1:22" ht="28.5" customHeight="1" x14ac:dyDescent="0.2">
      <c r="A66" s="285"/>
      <c r="B66" s="277"/>
      <c r="C66" s="348"/>
      <c r="D66" s="348"/>
      <c r="E66" s="352"/>
      <c r="F66" s="352"/>
      <c r="G66" s="361" t="s">
        <v>100</v>
      </c>
      <c r="H66" s="361"/>
      <c r="I66" s="361"/>
      <c r="J66" s="361"/>
      <c r="K66" s="361"/>
      <c r="L66" s="288">
        <v>4</v>
      </c>
      <c r="M66" s="288">
        <v>9</v>
      </c>
      <c r="N66" s="359">
        <v>6430095280</v>
      </c>
      <c r="O66" s="359"/>
      <c r="P66" s="335">
        <v>0</v>
      </c>
      <c r="Q66" s="335"/>
      <c r="R66" s="353">
        <f>R67</f>
        <v>19237750</v>
      </c>
      <c r="S66" s="353"/>
      <c r="T66" s="353">
        <f>T67</f>
        <v>18136750</v>
      </c>
      <c r="U66" s="353"/>
      <c r="V66" s="272">
        <f>V67</f>
        <v>17628750</v>
      </c>
    </row>
    <row r="67" spans="1:22" ht="29.25" customHeight="1" x14ac:dyDescent="0.2">
      <c r="A67" s="360"/>
      <c r="B67" s="348"/>
      <c r="C67" s="348"/>
      <c r="D67" s="348"/>
      <c r="E67" s="352"/>
      <c r="F67" s="352"/>
      <c r="G67" s="352"/>
      <c r="H67" s="361" t="s">
        <v>95</v>
      </c>
      <c r="I67" s="361"/>
      <c r="J67" s="361"/>
      <c r="K67" s="361"/>
      <c r="L67" s="358">
        <v>4</v>
      </c>
      <c r="M67" s="358">
        <v>9</v>
      </c>
      <c r="N67" s="359">
        <v>6430095280</v>
      </c>
      <c r="O67" s="359"/>
      <c r="P67" s="335">
        <v>240</v>
      </c>
      <c r="Q67" s="335"/>
      <c r="R67" s="353">
        <v>19237750</v>
      </c>
      <c r="S67" s="353"/>
      <c r="T67" s="353">
        <v>18136750</v>
      </c>
      <c r="U67" s="353"/>
      <c r="V67" s="353">
        <v>17628750</v>
      </c>
    </row>
    <row r="68" spans="1:22" ht="3" hidden="1" customHeight="1" x14ac:dyDescent="0.2">
      <c r="A68" s="360"/>
      <c r="B68" s="348"/>
      <c r="C68" s="348"/>
      <c r="D68" s="348"/>
      <c r="E68" s="352"/>
      <c r="F68" s="352"/>
      <c r="G68" s="352"/>
      <c r="H68" s="361"/>
      <c r="I68" s="361"/>
      <c r="J68" s="361"/>
      <c r="K68" s="361"/>
      <c r="L68" s="358"/>
      <c r="M68" s="358"/>
      <c r="N68" s="359"/>
      <c r="O68" s="359"/>
      <c r="P68" s="335"/>
      <c r="Q68" s="335"/>
      <c r="R68" s="353"/>
      <c r="S68" s="353"/>
      <c r="T68" s="353"/>
      <c r="U68" s="353"/>
      <c r="V68" s="353"/>
    </row>
    <row r="69" spans="1:22" ht="27.75" customHeight="1" x14ac:dyDescent="0.2">
      <c r="A69" s="285"/>
      <c r="B69" s="233"/>
      <c r="C69" s="234"/>
      <c r="D69" s="234"/>
      <c r="E69" s="235"/>
      <c r="F69" s="235"/>
      <c r="G69" s="235"/>
      <c r="H69" s="275"/>
      <c r="I69" s="275"/>
      <c r="J69" s="275"/>
      <c r="K69" s="274" t="s">
        <v>223</v>
      </c>
      <c r="L69" s="288">
        <v>4</v>
      </c>
      <c r="M69" s="288">
        <v>9</v>
      </c>
      <c r="N69" s="379" t="s">
        <v>224</v>
      </c>
      <c r="O69" s="399"/>
      <c r="P69" s="279"/>
      <c r="Q69" s="279">
        <v>0</v>
      </c>
      <c r="R69" s="340">
        <f>R70</f>
        <v>0</v>
      </c>
      <c r="S69" s="354"/>
      <c r="T69" s="340">
        <f>T70</f>
        <v>0</v>
      </c>
      <c r="U69" s="354"/>
      <c r="V69" s="272">
        <f>V70</f>
        <v>0</v>
      </c>
    </row>
    <row r="70" spans="1:22" ht="12.75" customHeight="1" x14ac:dyDescent="0.2">
      <c r="A70" s="285"/>
      <c r="B70" s="233"/>
      <c r="C70" s="234"/>
      <c r="D70" s="234"/>
      <c r="E70" s="235"/>
      <c r="F70" s="235"/>
      <c r="G70" s="235"/>
      <c r="H70" s="275"/>
      <c r="I70" s="275"/>
      <c r="J70" s="275"/>
      <c r="K70" s="274" t="s">
        <v>95</v>
      </c>
      <c r="L70" s="288">
        <v>4</v>
      </c>
      <c r="M70" s="288">
        <v>9</v>
      </c>
      <c r="N70" s="379" t="s">
        <v>224</v>
      </c>
      <c r="O70" s="341"/>
      <c r="P70" s="279"/>
      <c r="Q70" s="279">
        <v>240</v>
      </c>
      <c r="R70" s="340">
        <v>0</v>
      </c>
      <c r="S70" s="341"/>
      <c r="T70" s="340">
        <v>0</v>
      </c>
      <c r="U70" s="354"/>
      <c r="V70" s="272">
        <v>0</v>
      </c>
    </row>
    <row r="71" spans="1:22" x14ac:dyDescent="0.2">
      <c r="A71" s="285"/>
      <c r="B71" s="342" t="s">
        <v>158</v>
      </c>
      <c r="C71" s="343"/>
      <c r="D71" s="343"/>
      <c r="E71" s="343"/>
      <c r="F71" s="343"/>
      <c r="G71" s="343"/>
      <c r="H71" s="343"/>
      <c r="I71" s="343"/>
      <c r="J71" s="343"/>
      <c r="K71" s="344"/>
      <c r="L71" s="286">
        <v>5</v>
      </c>
      <c r="M71" s="286">
        <v>0</v>
      </c>
      <c r="N71" s="368">
        <v>0</v>
      </c>
      <c r="O71" s="368"/>
      <c r="P71" s="355">
        <v>0</v>
      </c>
      <c r="Q71" s="355"/>
      <c r="R71" s="422">
        <f>R72+R86</f>
        <v>32773313</v>
      </c>
      <c r="S71" s="423"/>
      <c r="T71" s="362">
        <f>T72+T86</f>
        <v>51038885</v>
      </c>
      <c r="U71" s="362"/>
      <c r="V71" s="282">
        <f>V72+V86</f>
        <v>11351889</v>
      </c>
    </row>
    <row r="72" spans="1:22" x14ac:dyDescent="0.2">
      <c r="A72" s="285"/>
      <c r="B72" s="287"/>
      <c r="C72" s="287"/>
      <c r="D72" s="287"/>
      <c r="E72" s="287"/>
      <c r="F72" s="287"/>
      <c r="G72" s="287"/>
      <c r="H72" s="287"/>
      <c r="I72" s="287"/>
      <c r="J72" s="287"/>
      <c r="K72" s="276" t="s">
        <v>183</v>
      </c>
      <c r="L72" s="109">
        <v>5</v>
      </c>
      <c r="M72" s="109">
        <v>1</v>
      </c>
      <c r="N72" s="380">
        <v>0</v>
      </c>
      <c r="O72" s="341"/>
      <c r="P72" s="278"/>
      <c r="Q72" s="278">
        <v>0</v>
      </c>
      <c r="R72" s="424">
        <f>R73+R79</f>
        <v>24373313</v>
      </c>
      <c r="S72" s="425"/>
      <c r="T72" s="356">
        <f>T79+T73</f>
        <v>43710485</v>
      </c>
      <c r="U72" s="357"/>
      <c r="V72" s="273">
        <f>V79+V73</f>
        <v>4951889</v>
      </c>
    </row>
    <row r="73" spans="1:22" ht="38.25" x14ac:dyDescent="0.2">
      <c r="A73" s="285"/>
      <c r="B73" s="287"/>
      <c r="C73" s="287"/>
      <c r="D73" s="287"/>
      <c r="E73" s="287"/>
      <c r="F73" s="287"/>
      <c r="G73" s="287"/>
      <c r="H73" s="287"/>
      <c r="I73" s="287"/>
      <c r="J73" s="287"/>
      <c r="K73" s="274" t="s">
        <v>358</v>
      </c>
      <c r="L73" s="288">
        <v>5</v>
      </c>
      <c r="M73" s="288">
        <v>1</v>
      </c>
      <c r="N73" s="379">
        <v>6400000000</v>
      </c>
      <c r="O73" s="341"/>
      <c r="P73" s="278"/>
      <c r="Q73" s="279">
        <v>0</v>
      </c>
      <c r="R73" s="396">
        <f>R74</f>
        <v>23653313</v>
      </c>
      <c r="S73" s="337"/>
      <c r="T73" s="340">
        <f>T74</f>
        <v>42990485</v>
      </c>
      <c r="U73" s="337"/>
      <c r="V73" s="272">
        <f>V74</f>
        <v>4231889</v>
      </c>
    </row>
    <row r="74" spans="1:22" ht="12.75" customHeight="1" x14ac:dyDescent="0.2">
      <c r="A74" s="285"/>
      <c r="B74" s="287"/>
      <c r="C74" s="287"/>
      <c r="D74" s="287"/>
      <c r="E74" s="287"/>
      <c r="F74" s="287"/>
      <c r="G74" s="287"/>
      <c r="H74" s="287"/>
      <c r="I74" s="287"/>
      <c r="J74" s="287"/>
      <c r="K74" s="274" t="s">
        <v>262</v>
      </c>
      <c r="L74" s="288">
        <v>5</v>
      </c>
      <c r="M74" s="288">
        <v>1</v>
      </c>
      <c r="N74" s="379">
        <v>6470000000</v>
      </c>
      <c r="O74" s="337"/>
      <c r="P74" s="278"/>
      <c r="Q74" s="279">
        <v>0</v>
      </c>
      <c r="R74" s="396">
        <f>R75+R77</f>
        <v>23653313</v>
      </c>
      <c r="S74" s="337"/>
      <c r="T74" s="340">
        <f>T75+T77</f>
        <v>42990485</v>
      </c>
      <c r="U74" s="337"/>
      <c r="V74" s="311">
        <f>V75+V77</f>
        <v>4231889</v>
      </c>
    </row>
    <row r="75" spans="1:22" ht="78.75" customHeight="1" x14ac:dyDescent="0.2">
      <c r="A75" s="285"/>
      <c r="B75" s="287"/>
      <c r="C75" s="287"/>
      <c r="D75" s="287"/>
      <c r="E75" s="287"/>
      <c r="F75" s="287"/>
      <c r="G75" s="287"/>
      <c r="H75" s="287"/>
      <c r="I75" s="287"/>
      <c r="J75" s="287"/>
      <c r="K75" s="314" t="s">
        <v>366</v>
      </c>
      <c r="L75" s="288">
        <v>5</v>
      </c>
      <c r="M75" s="288">
        <v>1</v>
      </c>
      <c r="N75" s="379" t="s">
        <v>367</v>
      </c>
      <c r="O75" s="341"/>
      <c r="P75" s="278"/>
      <c r="Q75" s="279">
        <v>0</v>
      </c>
      <c r="R75" s="396">
        <f>R76</f>
        <v>22716267</v>
      </c>
      <c r="S75" s="341"/>
      <c r="T75" s="340">
        <f>T76</f>
        <v>41287380</v>
      </c>
      <c r="U75" s="337"/>
      <c r="V75" s="272">
        <f>V76</f>
        <v>4071995</v>
      </c>
    </row>
    <row r="76" spans="1:22" x14ac:dyDescent="0.2">
      <c r="A76" s="285"/>
      <c r="B76" s="287"/>
      <c r="C76" s="287"/>
      <c r="D76" s="287"/>
      <c r="E76" s="287"/>
      <c r="F76" s="287"/>
      <c r="G76" s="287"/>
      <c r="H76" s="287"/>
      <c r="I76" s="287"/>
      <c r="J76" s="287"/>
      <c r="K76" s="274" t="s">
        <v>253</v>
      </c>
      <c r="L76" s="288">
        <v>5</v>
      </c>
      <c r="M76" s="288">
        <v>1</v>
      </c>
      <c r="N76" s="379" t="s">
        <v>367</v>
      </c>
      <c r="O76" s="341"/>
      <c r="P76" s="278"/>
      <c r="Q76" s="279">
        <v>410</v>
      </c>
      <c r="R76" s="396">
        <v>22716267</v>
      </c>
      <c r="S76" s="341"/>
      <c r="T76" s="340">
        <v>41287380</v>
      </c>
      <c r="U76" s="337"/>
      <c r="V76" s="272">
        <v>4071995</v>
      </c>
    </row>
    <row r="77" spans="1:22" ht="55.5" customHeight="1" x14ac:dyDescent="0.2">
      <c r="A77" s="285"/>
      <c r="B77" s="287"/>
      <c r="C77" s="287"/>
      <c r="D77" s="287"/>
      <c r="E77" s="287"/>
      <c r="F77" s="287"/>
      <c r="G77" s="287"/>
      <c r="H77" s="287"/>
      <c r="I77" s="287"/>
      <c r="J77" s="287"/>
      <c r="K77" s="314" t="s">
        <v>365</v>
      </c>
      <c r="L77" s="288">
        <v>5</v>
      </c>
      <c r="M77" s="288">
        <v>1</v>
      </c>
      <c r="N77" s="379" t="s">
        <v>360</v>
      </c>
      <c r="O77" s="337"/>
      <c r="P77" s="278"/>
      <c r="Q77" s="279">
        <v>0</v>
      </c>
      <c r="R77" s="396">
        <f>R78</f>
        <v>937046</v>
      </c>
      <c r="S77" s="337"/>
      <c r="T77" s="340">
        <f>T78</f>
        <v>1703105</v>
      </c>
      <c r="U77" s="337"/>
      <c r="V77" s="311">
        <f>V78</f>
        <v>159894</v>
      </c>
    </row>
    <row r="78" spans="1:22" x14ac:dyDescent="0.2">
      <c r="A78" s="285"/>
      <c r="B78" s="287"/>
      <c r="C78" s="287"/>
      <c r="D78" s="287"/>
      <c r="E78" s="287"/>
      <c r="F78" s="287"/>
      <c r="G78" s="287"/>
      <c r="H78" s="287"/>
      <c r="I78" s="287"/>
      <c r="J78" s="287"/>
      <c r="K78" s="274" t="s">
        <v>253</v>
      </c>
      <c r="L78" s="288">
        <v>5</v>
      </c>
      <c r="M78" s="288">
        <v>1</v>
      </c>
      <c r="N78" s="379" t="s">
        <v>360</v>
      </c>
      <c r="O78" s="337"/>
      <c r="P78" s="278"/>
      <c r="Q78" s="279">
        <v>410</v>
      </c>
      <c r="R78" s="396">
        <v>937046</v>
      </c>
      <c r="S78" s="337"/>
      <c r="T78" s="340">
        <v>1703105</v>
      </c>
      <c r="U78" s="337"/>
      <c r="V78" s="311">
        <v>159894</v>
      </c>
    </row>
    <row r="79" spans="1:22" ht="24.75" customHeight="1" x14ac:dyDescent="0.2">
      <c r="A79" s="285"/>
      <c r="B79" s="287"/>
      <c r="C79" s="287"/>
      <c r="D79" s="287"/>
      <c r="E79" s="287"/>
      <c r="F79" s="287"/>
      <c r="G79" s="287"/>
      <c r="H79" s="287"/>
      <c r="I79" s="287"/>
      <c r="J79" s="287"/>
      <c r="K79" s="274" t="s">
        <v>189</v>
      </c>
      <c r="L79" s="288">
        <v>5</v>
      </c>
      <c r="M79" s="288">
        <v>1</v>
      </c>
      <c r="N79" s="379">
        <v>7700000000</v>
      </c>
      <c r="O79" s="399"/>
      <c r="P79" s="279"/>
      <c r="Q79" s="279">
        <v>0</v>
      </c>
      <c r="R79" s="396">
        <f>R80+R82+R84</f>
        <v>720000</v>
      </c>
      <c r="S79" s="426"/>
      <c r="T79" s="340">
        <f>T80+T84+T82</f>
        <v>720000</v>
      </c>
      <c r="U79" s="354"/>
      <c r="V79" s="272">
        <f>V80+V84+V82</f>
        <v>720000</v>
      </c>
    </row>
    <row r="80" spans="1:22" ht="38.25" x14ac:dyDescent="0.2">
      <c r="A80" s="285"/>
      <c r="B80" s="287"/>
      <c r="C80" s="287"/>
      <c r="D80" s="287"/>
      <c r="E80" s="287"/>
      <c r="F80" s="287"/>
      <c r="G80" s="287"/>
      <c r="H80" s="287"/>
      <c r="I80" s="287"/>
      <c r="J80" s="287"/>
      <c r="K80" s="274" t="s">
        <v>199</v>
      </c>
      <c r="L80" s="288">
        <v>5</v>
      </c>
      <c r="M80" s="288">
        <v>1</v>
      </c>
      <c r="N80" s="379">
        <v>7700090140</v>
      </c>
      <c r="O80" s="399"/>
      <c r="P80" s="279"/>
      <c r="Q80" s="279">
        <v>0</v>
      </c>
      <c r="R80" s="397">
        <f>R81</f>
        <v>70000</v>
      </c>
      <c r="S80" s="398"/>
      <c r="T80" s="340">
        <f>T81</f>
        <v>70000</v>
      </c>
      <c r="U80" s="354"/>
      <c r="V80" s="272">
        <f>V81</f>
        <v>70000</v>
      </c>
    </row>
    <row r="81" spans="1:22" ht="25.5" x14ac:dyDescent="0.2">
      <c r="A81" s="285"/>
      <c r="B81" s="287"/>
      <c r="C81" s="287"/>
      <c r="D81" s="287"/>
      <c r="E81" s="287"/>
      <c r="F81" s="287"/>
      <c r="G81" s="287"/>
      <c r="H81" s="287"/>
      <c r="I81" s="287"/>
      <c r="J81" s="287"/>
      <c r="K81" s="274" t="s">
        <v>95</v>
      </c>
      <c r="L81" s="288">
        <v>5</v>
      </c>
      <c r="M81" s="288">
        <v>1</v>
      </c>
      <c r="N81" s="379">
        <v>7700090140</v>
      </c>
      <c r="O81" s="399"/>
      <c r="P81" s="279"/>
      <c r="Q81" s="279">
        <v>240</v>
      </c>
      <c r="R81" s="396">
        <v>70000</v>
      </c>
      <c r="S81" s="426"/>
      <c r="T81" s="340">
        <v>70000</v>
      </c>
      <c r="U81" s="354"/>
      <c r="V81" s="272">
        <v>70000</v>
      </c>
    </row>
    <row r="82" spans="1:22" ht="25.5" x14ac:dyDescent="0.2">
      <c r="A82" s="285"/>
      <c r="B82" s="287"/>
      <c r="C82" s="287"/>
      <c r="D82" s="287"/>
      <c r="E82" s="287"/>
      <c r="F82" s="287"/>
      <c r="G82" s="287"/>
      <c r="H82" s="287"/>
      <c r="I82" s="287"/>
      <c r="J82" s="287"/>
      <c r="K82" s="274" t="s">
        <v>247</v>
      </c>
      <c r="L82" s="288">
        <v>5</v>
      </c>
      <c r="M82" s="288">
        <v>1</v>
      </c>
      <c r="N82" s="379">
        <v>7700090150</v>
      </c>
      <c r="O82" s="341"/>
      <c r="P82" s="279"/>
      <c r="Q82" s="279">
        <v>0</v>
      </c>
      <c r="R82" s="396">
        <f>R83</f>
        <v>500000</v>
      </c>
      <c r="S82" s="337"/>
      <c r="T82" s="340">
        <f>T83</f>
        <v>500000</v>
      </c>
      <c r="U82" s="341"/>
      <c r="V82" s="272">
        <f>V83</f>
        <v>500000</v>
      </c>
    </row>
    <row r="83" spans="1:22" ht="25.5" x14ac:dyDescent="0.2">
      <c r="A83" s="285"/>
      <c r="B83" s="287"/>
      <c r="C83" s="287"/>
      <c r="D83" s="287"/>
      <c r="E83" s="287"/>
      <c r="F83" s="287"/>
      <c r="G83" s="287"/>
      <c r="H83" s="287"/>
      <c r="I83" s="287"/>
      <c r="J83" s="287"/>
      <c r="K83" s="274" t="s">
        <v>95</v>
      </c>
      <c r="L83" s="288">
        <v>5</v>
      </c>
      <c r="M83" s="288">
        <v>1</v>
      </c>
      <c r="N83" s="379">
        <v>7700090150</v>
      </c>
      <c r="O83" s="341"/>
      <c r="P83" s="279"/>
      <c r="Q83" s="279">
        <v>240</v>
      </c>
      <c r="R83" s="396">
        <v>500000</v>
      </c>
      <c r="S83" s="337"/>
      <c r="T83" s="340">
        <v>500000</v>
      </c>
      <c r="U83" s="341"/>
      <c r="V83" s="272">
        <v>500000</v>
      </c>
    </row>
    <row r="84" spans="1:22" x14ac:dyDescent="0.2">
      <c r="A84" s="285"/>
      <c r="B84" s="287"/>
      <c r="C84" s="287"/>
      <c r="D84" s="287"/>
      <c r="E84" s="287"/>
      <c r="F84" s="287"/>
      <c r="G84" s="287"/>
      <c r="H84" s="287"/>
      <c r="I84" s="287"/>
      <c r="J84" s="287"/>
      <c r="K84" s="274" t="s">
        <v>255</v>
      </c>
      <c r="L84" s="288">
        <v>5</v>
      </c>
      <c r="M84" s="288">
        <v>1</v>
      </c>
      <c r="N84" s="379">
        <v>7700090160</v>
      </c>
      <c r="O84" s="341"/>
      <c r="P84" s="279"/>
      <c r="Q84" s="279">
        <v>0</v>
      </c>
      <c r="R84" s="396">
        <f>R85</f>
        <v>150000</v>
      </c>
      <c r="S84" s="341"/>
      <c r="T84" s="340">
        <f>T85</f>
        <v>150000</v>
      </c>
      <c r="U84" s="341"/>
      <c r="V84" s="272">
        <f>V85</f>
        <v>150000</v>
      </c>
    </row>
    <row r="85" spans="1:22" ht="25.5" x14ac:dyDescent="0.2">
      <c r="A85" s="285"/>
      <c r="B85" s="287"/>
      <c r="C85" s="287"/>
      <c r="D85" s="287"/>
      <c r="E85" s="287"/>
      <c r="F85" s="287"/>
      <c r="G85" s="287"/>
      <c r="H85" s="287"/>
      <c r="I85" s="287"/>
      <c r="J85" s="287"/>
      <c r="K85" s="274" t="s">
        <v>95</v>
      </c>
      <c r="L85" s="288">
        <v>5</v>
      </c>
      <c r="M85" s="288">
        <v>1</v>
      </c>
      <c r="N85" s="379">
        <v>7700090160</v>
      </c>
      <c r="O85" s="341"/>
      <c r="P85" s="279"/>
      <c r="Q85" s="279">
        <v>240</v>
      </c>
      <c r="R85" s="396">
        <v>150000</v>
      </c>
      <c r="S85" s="341"/>
      <c r="T85" s="340">
        <v>150000</v>
      </c>
      <c r="U85" s="341"/>
      <c r="V85" s="272">
        <v>150000</v>
      </c>
    </row>
    <row r="86" spans="1:22" ht="13.5" customHeight="1" x14ac:dyDescent="0.2">
      <c r="A86" s="285"/>
      <c r="B86" s="277"/>
      <c r="C86" s="345" t="s">
        <v>153</v>
      </c>
      <c r="D86" s="346"/>
      <c r="E86" s="346"/>
      <c r="F86" s="346"/>
      <c r="G86" s="346"/>
      <c r="H86" s="346"/>
      <c r="I86" s="346"/>
      <c r="J86" s="346"/>
      <c r="K86" s="347"/>
      <c r="L86" s="109">
        <v>5</v>
      </c>
      <c r="M86" s="109">
        <v>3</v>
      </c>
      <c r="N86" s="364">
        <v>0</v>
      </c>
      <c r="O86" s="364"/>
      <c r="P86" s="365">
        <v>0</v>
      </c>
      <c r="Q86" s="365"/>
      <c r="R86" s="400">
        <f>R87</f>
        <v>8400000</v>
      </c>
      <c r="S86" s="400"/>
      <c r="T86" s="366">
        <f>T87+T92</f>
        <v>7328400</v>
      </c>
      <c r="U86" s="366"/>
      <c r="V86" s="273">
        <f>V87</f>
        <v>6400000</v>
      </c>
    </row>
    <row r="87" spans="1:22" ht="42.75" customHeight="1" x14ac:dyDescent="0.2">
      <c r="A87" s="285"/>
      <c r="B87" s="277"/>
      <c r="C87" s="348"/>
      <c r="D87" s="348"/>
      <c r="E87" s="349" t="s">
        <v>369</v>
      </c>
      <c r="F87" s="350"/>
      <c r="G87" s="350"/>
      <c r="H87" s="350"/>
      <c r="I87" s="350"/>
      <c r="J87" s="350"/>
      <c r="K87" s="351"/>
      <c r="L87" s="288">
        <v>5</v>
      </c>
      <c r="M87" s="288">
        <v>3</v>
      </c>
      <c r="N87" s="359">
        <v>6400000000</v>
      </c>
      <c r="O87" s="359"/>
      <c r="P87" s="335">
        <v>0</v>
      </c>
      <c r="Q87" s="335"/>
      <c r="R87" s="353">
        <f>R90+R91</f>
        <v>8400000</v>
      </c>
      <c r="S87" s="353"/>
      <c r="T87" s="353">
        <f>T88</f>
        <v>6400000</v>
      </c>
      <c r="U87" s="353"/>
      <c r="V87" s="272">
        <f>V88</f>
        <v>6400000</v>
      </c>
    </row>
    <row r="88" spans="1:22" ht="28.5" customHeight="1" x14ac:dyDescent="0.2">
      <c r="A88" s="285"/>
      <c r="B88" s="277"/>
      <c r="C88" s="348"/>
      <c r="D88" s="348"/>
      <c r="E88" s="349" t="s">
        <v>201</v>
      </c>
      <c r="F88" s="350"/>
      <c r="G88" s="350"/>
      <c r="H88" s="350"/>
      <c r="I88" s="350"/>
      <c r="J88" s="350"/>
      <c r="K88" s="351"/>
      <c r="L88" s="288">
        <v>5</v>
      </c>
      <c r="M88" s="288">
        <v>3</v>
      </c>
      <c r="N88" s="359">
        <v>6440000000</v>
      </c>
      <c r="O88" s="359"/>
      <c r="P88" s="335">
        <v>0</v>
      </c>
      <c r="Q88" s="335"/>
      <c r="R88" s="353">
        <f>R89</f>
        <v>8000000</v>
      </c>
      <c r="S88" s="353"/>
      <c r="T88" s="353">
        <f>T89</f>
        <v>6400000</v>
      </c>
      <c r="U88" s="353"/>
      <c r="V88" s="272">
        <f>V89</f>
        <v>6400000</v>
      </c>
    </row>
    <row r="89" spans="1:22" ht="30" customHeight="1" x14ac:dyDescent="0.2">
      <c r="A89" s="285"/>
      <c r="B89" s="277"/>
      <c r="C89" s="348"/>
      <c r="D89" s="348"/>
      <c r="E89" s="349" t="s">
        <v>159</v>
      </c>
      <c r="F89" s="350"/>
      <c r="G89" s="350"/>
      <c r="H89" s="350"/>
      <c r="I89" s="350"/>
      <c r="J89" s="350"/>
      <c r="K89" s="351"/>
      <c r="L89" s="288">
        <v>5</v>
      </c>
      <c r="M89" s="288">
        <v>3</v>
      </c>
      <c r="N89" s="359">
        <v>6440095310</v>
      </c>
      <c r="O89" s="359"/>
      <c r="P89" s="335">
        <v>0</v>
      </c>
      <c r="Q89" s="335"/>
      <c r="R89" s="353">
        <f>R90</f>
        <v>8000000</v>
      </c>
      <c r="S89" s="353"/>
      <c r="T89" s="353">
        <f>T90+T91</f>
        <v>6400000</v>
      </c>
      <c r="U89" s="353"/>
      <c r="V89" s="272">
        <f>V90+V91</f>
        <v>6400000</v>
      </c>
    </row>
    <row r="90" spans="1:22" ht="15" customHeight="1" x14ac:dyDescent="0.2">
      <c r="A90" s="285"/>
      <c r="B90" s="277"/>
      <c r="C90" s="348"/>
      <c r="D90" s="348"/>
      <c r="E90" s="349" t="s">
        <v>95</v>
      </c>
      <c r="F90" s="350"/>
      <c r="G90" s="350"/>
      <c r="H90" s="350"/>
      <c r="I90" s="350"/>
      <c r="J90" s="350"/>
      <c r="K90" s="351"/>
      <c r="L90" s="288">
        <v>5</v>
      </c>
      <c r="M90" s="288">
        <v>3</v>
      </c>
      <c r="N90" s="359">
        <v>6440095310</v>
      </c>
      <c r="O90" s="359"/>
      <c r="P90" s="335">
        <v>240</v>
      </c>
      <c r="Q90" s="335"/>
      <c r="R90" s="353">
        <v>8000000</v>
      </c>
      <c r="S90" s="353"/>
      <c r="T90" s="353">
        <v>6000000</v>
      </c>
      <c r="U90" s="353"/>
      <c r="V90" s="272">
        <v>6000000</v>
      </c>
    </row>
    <row r="91" spans="1:22" ht="12.75" customHeight="1" x14ac:dyDescent="0.2">
      <c r="A91" s="285"/>
      <c r="B91" s="277"/>
      <c r="C91" s="277"/>
      <c r="D91" s="277"/>
      <c r="E91" s="274"/>
      <c r="F91" s="274"/>
      <c r="G91" s="274"/>
      <c r="H91" s="274"/>
      <c r="I91" s="274"/>
      <c r="J91" s="274"/>
      <c r="K91" s="274" t="s">
        <v>157</v>
      </c>
      <c r="L91" s="288">
        <v>5</v>
      </c>
      <c r="M91" s="288">
        <v>3</v>
      </c>
      <c r="N91" s="379">
        <v>6440095310</v>
      </c>
      <c r="O91" s="399"/>
      <c r="P91" s="279"/>
      <c r="Q91" s="279">
        <v>850</v>
      </c>
      <c r="R91" s="340">
        <v>400000</v>
      </c>
      <c r="S91" s="354"/>
      <c r="T91" s="340">
        <v>400000</v>
      </c>
      <c r="U91" s="354"/>
      <c r="V91" s="272">
        <v>400000</v>
      </c>
    </row>
    <row r="92" spans="1:22" ht="51" customHeight="1" x14ac:dyDescent="0.2">
      <c r="A92" s="313"/>
      <c r="B92" s="233"/>
      <c r="C92" s="234"/>
      <c r="D92" s="234"/>
      <c r="E92" s="309"/>
      <c r="F92" s="309"/>
      <c r="G92" s="309"/>
      <c r="H92" s="309"/>
      <c r="I92" s="309"/>
      <c r="J92" s="309"/>
      <c r="K92" s="192" t="s">
        <v>361</v>
      </c>
      <c r="L92" s="312">
        <v>5</v>
      </c>
      <c r="M92" s="312">
        <v>3</v>
      </c>
      <c r="N92" s="379">
        <v>7200000000</v>
      </c>
      <c r="O92" s="341"/>
      <c r="P92" s="310"/>
      <c r="Q92" s="310">
        <v>0</v>
      </c>
      <c r="R92" s="340"/>
      <c r="S92" s="341"/>
      <c r="T92" s="340">
        <f>T93</f>
        <v>928400</v>
      </c>
      <c r="U92" s="341"/>
      <c r="V92" s="311"/>
    </row>
    <row r="93" spans="1:22" ht="26.25" customHeight="1" x14ac:dyDescent="0.2">
      <c r="A93" s="313"/>
      <c r="B93" s="233"/>
      <c r="C93" s="234"/>
      <c r="D93" s="234"/>
      <c r="E93" s="309"/>
      <c r="F93" s="309"/>
      <c r="G93" s="309"/>
      <c r="H93" s="309"/>
      <c r="I93" s="309"/>
      <c r="J93" s="309"/>
      <c r="K93" s="192" t="s">
        <v>373</v>
      </c>
      <c r="L93" s="312">
        <v>5</v>
      </c>
      <c r="M93" s="312">
        <v>3</v>
      </c>
      <c r="N93" s="379" t="s">
        <v>375</v>
      </c>
      <c r="O93" s="341"/>
      <c r="P93" s="310"/>
      <c r="Q93" s="310">
        <v>0</v>
      </c>
      <c r="R93" s="340"/>
      <c r="S93" s="341"/>
      <c r="T93" s="340">
        <f>T94</f>
        <v>928400</v>
      </c>
      <c r="U93" s="341"/>
      <c r="V93" s="311"/>
    </row>
    <row r="94" spans="1:22" ht="12.75" customHeight="1" x14ac:dyDescent="0.2">
      <c r="A94" s="313"/>
      <c r="B94" s="233"/>
      <c r="C94" s="234"/>
      <c r="D94" s="234"/>
      <c r="E94" s="309"/>
      <c r="F94" s="309"/>
      <c r="G94" s="309"/>
      <c r="H94" s="309"/>
      <c r="I94" s="309"/>
      <c r="J94" s="309"/>
      <c r="K94" s="192" t="s">
        <v>362</v>
      </c>
      <c r="L94" s="312">
        <v>5</v>
      </c>
      <c r="M94" s="312">
        <v>3</v>
      </c>
      <c r="N94" s="379" t="s">
        <v>375</v>
      </c>
      <c r="O94" s="341"/>
      <c r="P94" s="310"/>
      <c r="Q94" s="310">
        <v>400</v>
      </c>
      <c r="R94" s="340"/>
      <c r="S94" s="341"/>
      <c r="T94" s="340">
        <f>T95</f>
        <v>928400</v>
      </c>
      <c r="U94" s="341"/>
      <c r="V94" s="311"/>
    </row>
    <row r="95" spans="1:22" ht="12.75" customHeight="1" x14ac:dyDescent="0.2">
      <c r="A95" s="313"/>
      <c r="B95" s="233"/>
      <c r="C95" s="234"/>
      <c r="D95" s="234"/>
      <c r="E95" s="309"/>
      <c r="F95" s="309"/>
      <c r="G95" s="309"/>
      <c r="H95" s="309"/>
      <c r="I95" s="309"/>
      <c r="J95" s="309"/>
      <c r="K95" s="192" t="s">
        <v>374</v>
      </c>
      <c r="L95" s="312">
        <v>5</v>
      </c>
      <c r="M95" s="312">
        <v>3</v>
      </c>
      <c r="N95" s="379" t="s">
        <v>375</v>
      </c>
      <c r="O95" s="341"/>
      <c r="P95" s="310"/>
      <c r="Q95" s="310">
        <v>410</v>
      </c>
      <c r="R95" s="340"/>
      <c r="S95" s="341"/>
      <c r="T95" s="340">
        <v>928400</v>
      </c>
      <c r="U95" s="341"/>
      <c r="V95" s="311"/>
    </row>
    <row r="96" spans="1:22" ht="12.75" customHeight="1" x14ac:dyDescent="0.2">
      <c r="A96" s="285"/>
      <c r="B96" s="342" t="s">
        <v>67</v>
      </c>
      <c r="C96" s="343"/>
      <c r="D96" s="343"/>
      <c r="E96" s="343"/>
      <c r="F96" s="343"/>
      <c r="G96" s="343"/>
      <c r="H96" s="343"/>
      <c r="I96" s="343"/>
      <c r="J96" s="343"/>
      <c r="K96" s="344"/>
      <c r="L96" s="286">
        <v>8</v>
      </c>
      <c r="M96" s="286">
        <v>0</v>
      </c>
      <c r="N96" s="368">
        <v>0</v>
      </c>
      <c r="O96" s="368"/>
      <c r="P96" s="355">
        <v>0</v>
      </c>
      <c r="Q96" s="355"/>
      <c r="R96" s="362">
        <f>R97</f>
        <v>31891300</v>
      </c>
      <c r="S96" s="362"/>
      <c r="T96" s="362">
        <f>T97</f>
        <v>31891300</v>
      </c>
      <c r="U96" s="362"/>
      <c r="V96" s="282">
        <f>V97</f>
        <v>31891300</v>
      </c>
    </row>
    <row r="97" spans="1:22" ht="19.5" customHeight="1" x14ac:dyDescent="0.2">
      <c r="A97" s="285"/>
      <c r="B97" s="277"/>
      <c r="C97" s="345" t="s">
        <v>68</v>
      </c>
      <c r="D97" s="346"/>
      <c r="E97" s="346"/>
      <c r="F97" s="346"/>
      <c r="G97" s="346"/>
      <c r="H97" s="346"/>
      <c r="I97" s="346"/>
      <c r="J97" s="346"/>
      <c r="K97" s="347"/>
      <c r="L97" s="109">
        <v>8</v>
      </c>
      <c r="M97" s="109">
        <v>1</v>
      </c>
      <c r="N97" s="364">
        <v>0</v>
      </c>
      <c r="O97" s="364"/>
      <c r="P97" s="315">
        <v>0</v>
      </c>
      <c r="Q97" s="315">
        <v>0</v>
      </c>
      <c r="R97" s="366">
        <f>R98</f>
        <v>31891300</v>
      </c>
      <c r="S97" s="366"/>
      <c r="T97" s="366">
        <f>T98</f>
        <v>31891300</v>
      </c>
      <c r="U97" s="366"/>
      <c r="V97" s="273">
        <f>V101+V103</f>
        <v>31891300</v>
      </c>
    </row>
    <row r="98" spans="1:22" ht="47.25" customHeight="1" x14ac:dyDescent="0.2">
      <c r="A98" s="285"/>
      <c r="B98" s="277"/>
      <c r="C98" s="348"/>
      <c r="D98" s="348"/>
      <c r="E98" s="349" t="s">
        <v>358</v>
      </c>
      <c r="F98" s="350"/>
      <c r="G98" s="350"/>
      <c r="H98" s="350"/>
      <c r="I98" s="350"/>
      <c r="J98" s="350"/>
      <c r="K98" s="351"/>
      <c r="L98" s="288">
        <v>8</v>
      </c>
      <c r="M98" s="288">
        <v>1</v>
      </c>
      <c r="N98" s="359">
        <v>6400000000</v>
      </c>
      <c r="O98" s="359"/>
      <c r="P98" s="335">
        <v>0</v>
      </c>
      <c r="Q98" s="335"/>
      <c r="R98" s="353">
        <f>R99</f>
        <v>31891300</v>
      </c>
      <c r="S98" s="353"/>
      <c r="T98" s="353">
        <f>T99</f>
        <v>31891300</v>
      </c>
      <c r="U98" s="353"/>
      <c r="V98" s="272">
        <f>V99</f>
        <v>31891300</v>
      </c>
    </row>
    <row r="99" spans="1:22" ht="32.25" customHeight="1" x14ac:dyDescent="0.2">
      <c r="A99" s="285"/>
      <c r="B99" s="277"/>
      <c r="C99" s="348"/>
      <c r="D99" s="348"/>
      <c r="E99" s="349" t="s">
        <v>202</v>
      </c>
      <c r="F99" s="350"/>
      <c r="G99" s="350"/>
      <c r="H99" s="350"/>
      <c r="I99" s="350"/>
      <c r="J99" s="350"/>
      <c r="K99" s="351"/>
      <c r="L99" s="288">
        <v>8</v>
      </c>
      <c r="M99" s="288">
        <v>1</v>
      </c>
      <c r="N99" s="359">
        <v>6450000000</v>
      </c>
      <c r="O99" s="359"/>
      <c r="P99" s="335">
        <v>0</v>
      </c>
      <c r="Q99" s="335"/>
      <c r="R99" s="353">
        <f>R102+R100</f>
        <v>31891300</v>
      </c>
      <c r="S99" s="353"/>
      <c r="T99" s="340">
        <v>31891300</v>
      </c>
      <c r="U99" s="354"/>
      <c r="V99" s="272">
        <f>V100+V102</f>
        <v>31891300</v>
      </c>
    </row>
    <row r="100" spans="1:22" ht="30" customHeight="1" x14ac:dyDescent="0.2">
      <c r="A100" s="285"/>
      <c r="B100" s="277"/>
      <c r="C100" s="277"/>
      <c r="D100" s="277"/>
      <c r="E100" s="274"/>
      <c r="F100" s="274"/>
      <c r="G100" s="349" t="s">
        <v>229</v>
      </c>
      <c r="H100" s="350"/>
      <c r="I100" s="350"/>
      <c r="J100" s="350"/>
      <c r="K100" s="351"/>
      <c r="L100" s="288">
        <v>8</v>
      </c>
      <c r="M100" s="288">
        <v>1</v>
      </c>
      <c r="N100" s="359">
        <v>6450095220</v>
      </c>
      <c r="O100" s="359"/>
      <c r="P100" s="335">
        <v>0</v>
      </c>
      <c r="Q100" s="335"/>
      <c r="R100" s="353">
        <f>R101</f>
        <v>600000</v>
      </c>
      <c r="S100" s="353"/>
      <c r="T100" s="353">
        <f>T101</f>
        <v>600000</v>
      </c>
      <c r="U100" s="353"/>
      <c r="V100" s="272">
        <f>V101</f>
        <v>600000</v>
      </c>
    </row>
    <row r="101" spans="1:22" ht="38.25" customHeight="1" x14ac:dyDescent="0.2">
      <c r="A101" s="285"/>
      <c r="B101" s="277"/>
      <c r="C101" s="348"/>
      <c r="D101" s="348"/>
      <c r="E101" s="352"/>
      <c r="F101" s="352"/>
      <c r="G101" s="349" t="s">
        <v>95</v>
      </c>
      <c r="H101" s="350"/>
      <c r="I101" s="350"/>
      <c r="J101" s="350"/>
      <c r="K101" s="351"/>
      <c r="L101" s="288">
        <v>8</v>
      </c>
      <c r="M101" s="288">
        <v>1</v>
      </c>
      <c r="N101" s="359">
        <v>6450095220</v>
      </c>
      <c r="O101" s="359"/>
      <c r="P101" s="335">
        <v>240</v>
      </c>
      <c r="Q101" s="335"/>
      <c r="R101" s="353">
        <v>600000</v>
      </c>
      <c r="S101" s="353"/>
      <c r="T101" s="353">
        <v>600000</v>
      </c>
      <c r="U101" s="353"/>
      <c r="V101" s="272">
        <v>600000</v>
      </c>
    </row>
    <row r="102" spans="1:22" x14ac:dyDescent="0.2">
      <c r="A102" s="285"/>
      <c r="B102" s="277"/>
      <c r="C102" s="348"/>
      <c r="D102" s="348"/>
      <c r="E102" s="352"/>
      <c r="F102" s="352"/>
      <c r="G102" s="281"/>
      <c r="H102" s="349" t="s">
        <v>230</v>
      </c>
      <c r="I102" s="350"/>
      <c r="J102" s="350"/>
      <c r="K102" s="351"/>
      <c r="L102" s="288">
        <v>8</v>
      </c>
      <c r="M102" s="288">
        <v>1</v>
      </c>
      <c r="N102" s="359">
        <v>6450075080</v>
      </c>
      <c r="O102" s="359"/>
      <c r="P102" s="335">
        <v>0</v>
      </c>
      <c r="Q102" s="335"/>
      <c r="R102" s="353">
        <f>R103</f>
        <v>31291300</v>
      </c>
      <c r="S102" s="353"/>
      <c r="T102" s="353">
        <f>T103</f>
        <v>31913003</v>
      </c>
      <c r="U102" s="353"/>
      <c r="V102" s="272">
        <f>V103</f>
        <v>31291300</v>
      </c>
    </row>
    <row r="103" spans="1:22" ht="14.25" customHeight="1" x14ac:dyDescent="0.2">
      <c r="A103" s="285"/>
      <c r="B103" s="277"/>
      <c r="C103" s="277"/>
      <c r="D103" s="277"/>
      <c r="E103" s="281"/>
      <c r="F103" s="281"/>
      <c r="G103" s="281"/>
      <c r="H103" s="274"/>
      <c r="I103" s="274"/>
      <c r="J103" s="274"/>
      <c r="K103" s="274" t="s">
        <v>49</v>
      </c>
      <c r="L103" s="288">
        <v>8</v>
      </c>
      <c r="M103" s="288">
        <v>1</v>
      </c>
      <c r="N103" s="359">
        <v>6450075080</v>
      </c>
      <c r="O103" s="359"/>
      <c r="P103" s="279">
        <v>240</v>
      </c>
      <c r="Q103" s="279">
        <v>540</v>
      </c>
      <c r="R103" s="353">
        <v>31291300</v>
      </c>
      <c r="S103" s="353"/>
      <c r="T103" s="353">
        <v>31913003</v>
      </c>
      <c r="U103" s="353"/>
      <c r="V103" s="272">
        <v>31291300</v>
      </c>
    </row>
    <row r="104" spans="1:22" ht="14.25" customHeight="1" x14ac:dyDescent="0.2">
      <c r="A104" s="285"/>
      <c r="B104" s="277"/>
      <c r="C104" s="277"/>
      <c r="D104" s="277"/>
      <c r="E104" s="281"/>
      <c r="F104" s="281"/>
      <c r="G104" s="281"/>
      <c r="H104" s="274"/>
      <c r="I104" s="274"/>
      <c r="J104" s="274"/>
      <c r="K104" s="287" t="s">
        <v>203</v>
      </c>
      <c r="L104" s="286">
        <v>11</v>
      </c>
      <c r="M104" s="286">
        <v>0</v>
      </c>
      <c r="N104" s="421">
        <v>0</v>
      </c>
      <c r="O104" s="339"/>
      <c r="P104" s="291"/>
      <c r="Q104" s="291">
        <v>0</v>
      </c>
      <c r="R104" s="338">
        <f>R105</f>
        <v>600000</v>
      </c>
      <c r="S104" s="339"/>
      <c r="T104" s="338">
        <f>T105</f>
        <v>600000</v>
      </c>
      <c r="U104" s="339"/>
      <c r="V104" s="282">
        <f>V105</f>
        <v>600000</v>
      </c>
    </row>
    <row r="105" spans="1:22" ht="19.5" customHeight="1" x14ac:dyDescent="0.2">
      <c r="A105" s="285"/>
      <c r="B105" s="277"/>
      <c r="C105" s="277"/>
      <c r="D105" s="277"/>
      <c r="E105" s="281"/>
      <c r="F105" s="281"/>
      <c r="G105" s="281"/>
      <c r="H105" s="274"/>
      <c r="I105" s="274"/>
      <c r="J105" s="274"/>
      <c r="K105" s="276" t="s">
        <v>204</v>
      </c>
      <c r="L105" s="109">
        <v>11</v>
      </c>
      <c r="M105" s="109">
        <v>1</v>
      </c>
      <c r="N105" s="427">
        <v>0</v>
      </c>
      <c r="O105" s="395"/>
      <c r="P105" s="278"/>
      <c r="Q105" s="278">
        <v>0</v>
      </c>
      <c r="R105" s="356">
        <f>R106</f>
        <v>600000</v>
      </c>
      <c r="S105" s="395"/>
      <c r="T105" s="356">
        <f>T106</f>
        <v>600000</v>
      </c>
      <c r="U105" s="395"/>
      <c r="V105" s="273">
        <f>V106</f>
        <v>600000</v>
      </c>
    </row>
    <row r="106" spans="1:22" ht="42.75" customHeight="1" x14ac:dyDescent="0.2">
      <c r="A106" s="285"/>
      <c r="B106" s="277"/>
      <c r="C106" s="277"/>
      <c r="D106" s="277"/>
      <c r="E106" s="281"/>
      <c r="F106" s="281"/>
      <c r="G106" s="281"/>
      <c r="H106" s="274"/>
      <c r="I106" s="274"/>
      <c r="J106" s="274"/>
      <c r="K106" s="274" t="s">
        <v>264</v>
      </c>
      <c r="L106" s="288">
        <v>11</v>
      </c>
      <c r="M106" s="288">
        <v>1</v>
      </c>
      <c r="N106" s="336">
        <v>6450000000</v>
      </c>
      <c r="O106" s="337"/>
      <c r="P106" s="279"/>
      <c r="Q106" s="279">
        <v>0</v>
      </c>
      <c r="R106" s="340">
        <f>R107</f>
        <v>600000</v>
      </c>
      <c r="S106" s="337"/>
      <c r="T106" s="340">
        <f>T107</f>
        <v>600000</v>
      </c>
      <c r="U106" s="337"/>
      <c r="V106" s="272">
        <f>V107</f>
        <v>600000</v>
      </c>
    </row>
    <row r="107" spans="1:22" ht="14.25" customHeight="1" x14ac:dyDescent="0.2">
      <c r="A107" s="285"/>
      <c r="B107" s="277"/>
      <c r="C107" s="277"/>
      <c r="D107" s="277"/>
      <c r="E107" s="281"/>
      <c r="F107" s="281"/>
      <c r="G107" s="281"/>
      <c r="H107" s="274"/>
      <c r="I107" s="274"/>
      <c r="J107" s="274"/>
      <c r="K107" s="274" t="s">
        <v>202</v>
      </c>
      <c r="L107" s="288">
        <v>11</v>
      </c>
      <c r="M107" s="288">
        <v>1</v>
      </c>
      <c r="N107" s="336">
        <v>6450000000</v>
      </c>
      <c r="O107" s="337"/>
      <c r="P107" s="279"/>
      <c r="Q107" s="279">
        <v>0</v>
      </c>
      <c r="R107" s="340">
        <f>R108</f>
        <v>600000</v>
      </c>
      <c r="S107" s="337"/>
      <c r="T107" s="340">
        <f>T108</f>
        <v>600000</v>
      </c>
      <c r="U107" s="337"/>
      <c r="V107" s="272">
        <f>V108</f>
        <v>600000</v>
      </c>
    </row>
    <row r="108" spans="1:22" ht="19.5" customHeight="1" x14ac:dyDescent="0.2">
      <c r="A108" s="285"/>
      <c r="B108" s="277"/>
      <c r="C108" s="277"/>
      <c r="D108" s="277"/>
      <c r="E108" s="281"/>
      <c r="F108" s="281"/>
      <c r="G108" s="281"/>
      <c r="H108" s="274"/>
      <c r="I108" s="274"/>
      <c r="J108" s="274"/>
      <c r="K108" s="274" t="s">
        <v>205</v>
      </c>
      <c r="L108" s="288">
        <v>11</v>
      </c>
      <c r="M108" s="288">
        <v>1</v>
      </c>
      <c r="N108" s="336">
        <v>6450095240</v>
      </c>
      <c r="O108" s="337"/>
      <c r="P108" s="279"/>
      <c r="Q108" s="279">
        <v>0</v>
      </c>
      <c r="R108" s="340">
        <f>R109</f>
        <v>600000</v>
      </c>
      <c r="S108" s="337"/>
      <c r="T108" s="340">
        <f>T109</f>
        <v>600000</v>
      </c>
      <c r="U108" s="337"/>
      <c r="V108" s="272">
        <f>V109</f>
        <v>600000</v>
      </c>
    </row>
    <row r="109" spans="1:22" ht="25.5" x14ac:dyDescent="0.2">
      <c r="A109" s="285"/>
      <c r="B109" s="277"/>
      <c r="C109" s="277"/>
      <c r="D109" s="277"/>
      <c r="E109" s="281"/>
      <c r="F109" s="281"/>
      <c r="G109" s="281"/>
      <c r="H109" s="274"/>
      <c r="I109" s="274"/>
      <c r="J109" s="274"/>
      <c r="K109" s="274" t="s">
        <v>95</v>
      </c>
      <c r="L109" s="288">
        <v>11</v>
      </c>
      <c r="M109" s="288">
        <v>1</v>
      </c>
      <c r="N109" s="336">
        <v>6450095240</v>
      </c>
      <c r="O109" s="337"/>
      <c r="P109" s="279"/>
      <c r="Q109" s="279">
        <v>240</v>
      </c>
      <c r="R109" s="340">
        <v>600000</v>
      </c>
      <c r="S109" s="337"/>
      <c r="T109" s="340">
        <v>600000</v>
      </c>
      <c r="U109" s="337"/>
      <c r="V109" s="272">
        <v>600000</v>
      </c>
    </row>
    <row r="110" spans="1:22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spans="1:22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spans="1:22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</sheetData>
  <mergeCells count="522">
    <mergeCell ref="N74:O74"/>
    <mergeCell ref="R74:S74"/>
    <mergeCell ref="T28:U28"/>
    <mergeCell ref="T66:U66"/>
    <mergeCell ref="N44:O44"/>
    <mergeCell ref="T56:U56"/>
    <mergeCell ref="R46:S46"/>
    <mergeCell ref="R56:S56"/>
    <mergeCell ref="T32:U32"/>
    <mergeCell ref="T22:U22"/>
    <mergeCell ref="T55:U55"/>
    <mergeCell ref="T60:U60"/>
    <mergeCell ref="R53:S53"/>
    <mergeCell ref="T53:U53"/>
    <mergeCell ref="T23:U23"/>
    <mergeCell ref="R23:S23"/>
    <mergeCell ref="T59:U59"/>
    <mergeCell ref="T58:U58"/>
    <mergeCell ref="T24:U24"/>
    <mergeCell ref="N107:O107"/>
    <mergeCell ref="N105:O105"/>
    <mergeCell ref="N102:O102"/>
    <mergeCell ref="R106:S106"/>
    <mergeCell ref="N76:O76"/>
    <mergeCell ref="N100:O100"/>
    <mergeCell ref="P100:Q100"/>
    <mergeCell ref="R82:S82"/>
    <mergeCell ref="N81:O81"/>
    <mergeCell ref="R81:S81"/>
    <mergeCell ref="R72:S72"/>
    <mergeCell ref="R73:S73"/>
    <mergeCell ref="R52:S52"/>
    <mergeCell ref="R101:S101"/>
    <mergeCell ref="R100:S100"/>
    <mergeCell ref="R60:S60"/>
    <mergeCell ref="R79:S79"/>
    <mergeCell ref="R67:S68"/>
    <mergeCell ref="R57:S57"/>
    <mergeCell ref="R74:S74"/>
    <mergeCell ref="R59:S59"/>
    <mergeCell ref="R92:S92"/>
    <mergeCell ref="N58:O58"/>
    <mergeCell ref="R59:S59"/>
    <mergeCell ref="N83:O83"/>
    <mergeCell ref="N82:O82"/>
    <mergeCell ref="R76:S76"/>
    <mergeCell ref="R63:S63"/>
    <mergeCell ref="R84:S84"/>
    <mergeCell ref="N74:O74"/>
    <mergeCell ref="N104:O104"/>
    <mergeCell ref="P60:Q60"/>
    <mergeCell ref="N69:O69"/>
    <mergeCell ref="N70:O70"/>
    <mergeCell ref="R71:S71"/>
    <mergeCell ref="R102:S102"/>
    <mergeCell ref="N78:O78"/>
    <mergeCell ref="N77:O77"/>
    <mergeCell ref="N86:O86"/>
    <mergeCell ref="P86:Q86"/>
    <mergeCell ref="T57:U57"/>
    <mergeCell ref="R58:S58"/>
    <mergeCell ref="R77:S77"/>
    <mergeCell ref="R77:S77"/>
    <mergeCell ref="R75:S75"/>
    <mergeCell ref="R78:S78"/>
    <mergeCell ref="R70:S70"/>
    <mergeCell ref="T70:U70"/>
    <mergeCell ref="T71:U71"/>
    <mergeCell ref="T67:U68"/>
    <mergeCell ref="C101:D101"/>
    <mergeCell ref="E101:F101"/>
    <mergeCell ref="N101:O101"/>
    <mergeCell ref="P101:Q101"/>
    <mergeCell ref="G100:K100"/>
    <mergeCell ref="R69:S69"/>
    <mergeCell ref="N75:O75"/>
    <mergeCell ref="R96:S96"/>
    <mergeCell ref="R85:S85"/>
    <mergeCell ref="N79:O79"/>
    <mergeCell ref="C89:D89"/>
    <mergeCell ref="N90:O90"/>
    <mergeCell ref="R90:S90"/>
    <mergeCell ref="N99:O99"/>
    <mergeCell ref="N96:O96"/>
    <mergeCell ref="P96:Q96"/>
    <mergeCell ref="C98:D98"/>
    <mergeCell ref="E98:K98"/>
    <mergeCell ref="N98:O98"/>
    <mergeCell ref="P98:Q98"/>
    <mergeCell ref="T89:U89"/>
    <mergeCell ref="N91:O91"/>
    <mergeCell ref="R91:S91"/>
    <mergeCell ref="T91:U91"/>
    <mergeCell ref="E90:K90"/>
    <mergeCell ref="P90:Q90"/>
    <mergeCell ref="E88:K88"/>
    <mergeCell ref="N88:O88"/>
    <mergeCell ref="P88:Q88"/>
    <mergeCell ref="R88:S88"/>
    <mergeCell ref="E89:K89"/>
    <mergeCell ref="N89:O89"/>
    <mergeCell ref="P89:Q89"/>
    <mergeCell ref="R89:S89"/>
    <mergeCell ref="P56:Q56"/>
    <mergeCell ref="P53:Q53"/>
    <mergeCell ref="N60:O60"/>
    <mergeCell ref="P63:Q63"/>
    <mergeCell ref="C88:D88"/>
    <mergeCell ref="C87:D87"/>
    <mergeCell ref="E87:K87"/>
    <mergeCell ref="N87:O87"/>
    <mergeCell ref="P87:Q87"/>
    <mergeCell ref="P59:Q59"/>
    <mergeCell ref="V64:V65"/>
    <mergeCell ref="T63:U63"/>
    <mergeCell ref="C63:D63"/>
    <mergeCell ref="N63:O63"/>
    <mergeCell ref="E64:F65"/>
    <mergeCell ref="N64:O65"/>
    <mergeCell ref="P64:Q65"/>
    <mergeCell ref="T64:U65"/>
    <mergeCell ref="E63:K63"/>
    <mergeCell ref="G64:K65"/>
    <mergeCell ref="C52:D52"/>
    <mergeCell ref="N57:O57"/>
    <mergeCell ref="N52:O52"/>
    <mergeCell ref="P52:Q52"/>
    <mergeCell ref="P58:Q58"/>
    <mergeCell ref="C55:D55"/>
    <mergeCell ref="N53:O53"/>
    <mergeCell ref="N55:O55"/>
    <mergeCell ref="P57:Q57"/>
    <mergeCell ref="N56:O56"/>
    <mergeCell ref="A64:A65"/>
    <mergeCell ref="B64:B65"/>
    <mergeCell ref="C64:D65"/>
    <mergeCell ref="C60:D60"/>
    <mergeCell ref="E55:F55"/>
    <mergeCell ref="E60:F60"/>
    <mergeCell ref="C57:K57"/>
    <mergeCell ref="C58:D58"/>
    <mergeCell ref="E58:K58"/>
    <mergeCell ref="C59:D59"/>
    <mergeCell ref="H55:K55"/>
    <mergeCell ref="H56:I56"/>
    <mergeCell ref="N59:O59"/>
    <mergeCell ref="N45:O45"/>
    <mergeCell ref="N40:O40"/>
    <mergeCell ref="R45:S45"/>
    <mergeCell ref="R48:S48"/>
    <mergeCell ref="R50:S51"/>
    <mergeCell ref="N49:O49"/>
    <mergeCell ref="J56:K56"/>
    <mergeCell ref="C53:D53"/>
    <mergeCell ref="P55:Q55"/>
    <mergeCell ref="E53:F53"/>
    <mergeCell ref="R55:S55"/>
    <mergeCell ref="V38:V39"/>
    <mergeCell ref="N38:O39"/>
    <mergeCell ref="T40:U40"/>
    <mergeCell ref="T41:U42"/>
    <mergeCell ref="R40:S40"/>
    <mergeCell ref="N43:O43"/>
    <mergeCell ref="R36:S36"/>
    <mergeCell ref="T36:U36"/>
    <mergeCell ref="D36:E36"/>
    <mergeCell ref="F36:K36"/>
    <mergeCell ref="R38:S39"/>
    <mergeCell ref="A38:A39"/>
    <mergeCell ref="B38:C39"/>
    <mergeCell ref="D38:E39"/>
    <mergeCell ref="F38:G39"/>
    <mergeCell ref="L38:L39"/>
    <mergeCell ref="N31:O31"/>
    <mergeCell ref="B34:K34"/>
    <mergeCell ref="B35:C35"/>
    <mergeCell ref="B36:C36"/>
    <mergeCell ref="N36:O36"/>
    <mergeCell ref="P36:Q36"/>
    <mergeCell ref="I31:K31"/>
    <mergeCell ref="N32:O32"/>
    <mergeCell ref="D35:K35"/>
    <mergeCell ref="N33:O33"/>
    <mergeCell ref="P31:Q31"/>
    <mergeCell ref="R31:S31"/>
    <mergeCell ref="T31:U31"/>
    <mergeCell ref="R32:S32"/>
    <mergeCell ref="T35:U35"/>
    <mergeCell ref="N35:O35"/>
    <mergeCell ref="P35:Q35"/>
    <mergeCell ref="R35:S35"/>
    <mergeCell ref="R34:S34"/>
    <mergeCell ref="N34:O34"/>
    <mergeCell ref="N29:O30"/>
    <mergeCell ref="P29:Q30"/>
    <mergeCell ref="R29:S30"/>
    <mergeCell ref="T29:U30"/>
    <mergeCell ref="V29:V30"/>
    <mergeCell ref="T34:U34"/>
    <mergeCell ref="P33:Q33"/>
    <mergeCell ref="R33:S33"/>
    <mergeCell ref="T33:U33"/>
    <mergeCell ref="P34:Q34"/>
    <mergeCell ref="T21:U21"/>
    <mergeCell ref="R26:S26"/>
    <mergeCell ref="T26:U26"/>
    <mergeCell ref="N28:O28"/>
    <mergeCell ref="P28:Q28"/>
    <mergeCell ref="R28:S28"/>
    <mergeCell ref="R25:S25"/>
    <mergeCell ref="N25:O25"/>
    <mergeCell ref="N24:O24"/>
    <mergeCell ref="R21:S21"/>
    <mergeCell ref="T18:U18"/>
    <mergeCell ref="P25:Q25"/>
    <mergeCell ref="N23:O23"/>
    <mergeCell ref="N19:O19"/>
    <mergeCell ref="P27:Q27"/>
    <mergeCell ref="R27:S27"/>
    <mergeCell ref="T25:U25"/>
    <mergeCell ref="T27:U27"/>
    <mergeCell ref="R24:S24"/>
    <mergeCell ref="N21:O21"/>
    <mergeCell ref="P12:Q12"/>
    <mergeCell ref="T19:U19"/>
    <mergeCell ref="N20:O20"/>
    <mergeCell ref="R20:S20"/>
    <mergeCell ref="T20:U20"/>
    <mergeCell ref="N17:O17"/>
    <mergeCell ref="N13:O14"/>
    <mergeCell ref="T17:U17"/>
    <mergeCell ref="P17:Q17"/>
    <mergeCell ref="N18:O18"/>
    <mergeCell ref="A7:V7"/>
    <mergeCell ref="T12:U12"/>
    <mergeCell ref="N16:O16"/>
    <mergeCell ref="P16:Q16"/>
    <mergeCell ref="R16:S16"/>
    <mergeCell ref="T16:U16"/>
    <mergeCell ref="P13:Q14"/>
    <mergeCell ref="R13:S14"/>
    <mergeCell ref="T13:U14"/>
    <mergeCell ref="N12:O12"/>
    <mergeCell ref="Q5:V5"/>
    <mergeCell ref="C6:D6"/>
    <mergeCell ref="E6:F6"/>
    <mergeCell ref="H6:K6"/>
    <mergeCell ref="O6:P6"/>
    <mergeCell ref="A8:V8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Q4:V4"/>
    <mergeCell ref="H3:K3"/>
    <mergeCell ref="O3:P3"/>
    <mergeCell ref="I33:K33"/>
    <mergeCell ref="E28:F28"/>
    <mergeCell ref="C33:D33"/>
    <mergeCell ref="E33:F33"/>
    <mergeCell ref="G33:H33"/>
    <mergeCell ref="E31:F31"/>
    <mergeCell ref="G31:H31"/>
    <mergeCell ref="C31:D31"/>
    <mergeCell ref="R12:S12"/>
    <mergeCell ref="R17:S17"/>
    <mergeCell ref="R18:S18"/>
    <mergeCell ref="R22:S22"/>
    <mergeCell ref="C12:D12"/>
    <mergeCell ref="E12:F12"/>
    <mergeCell ref="N22:O22"/>
    <mergeCell ref="H12:K12"/>
    <mergeCell ref="C16:D16"/>
    <mergeCell ref="E16:K16"/>
    <mergeCell ref="T84:U84"/>
    <mergeCell ref="R19:S19"/>
    <mergeCell ref="C18:D18"/>
    <mergeCell ref="E18:F18"/>
    <mergeCell ref="N27:O27"/>
    <mergeCell ref="C28:D28"/>
    <mergeCell ref="D37:E37"/>
    <mergeCell ref="C27:D27"/>
    <mergeCell ref="E27:F27"/>
    <mergeCell ref="T80:U80"/>
    <mergeCell ref="R64:S65"/>
    <mergeCell ref="R86:S86"/>
    <mergeCell ref="T87:U87"/>
    <mergeCell ref="G60:K60"/>
    <mergeCell ref="P99:Q99"/>
    <mergeCell ref="N97:O97"/>
    <mergeCell ref="T98:U98"/>
    <mergeCell ref="T90:U90"/>
    <mergeCell ref="T88:U88"/>
    <mergeCell ref="R98:S98"/>
    <mergeCell ref="C86:K86"/>
    <mergeCell ref="C90:D90"/>
    <mergeCell ref="T107:U107"/>
    <mergeCell ref="N93:O93"/>
    <mergeCell ref="T105:U105"/>
    <mergeCell ref="R97:S97"/>
    <mergeCell ref="T103:U103"/>
    <mergeCell ref="R99:S99"/>
    <mergeCell ref="R87:S87"/>
    <mergeCell ref="R94:S94"/>
    <mergeCell ref="T108:U108"/>
    <mergeCell ref="N54:O54"/>
    <mergeCell ref="R66:S66"/>
    <mergeCell ref="R80:S80"/>
    <mergeCell ref="R93:S93"/>
    <mergeCell ref="N80:O80"/>
    <mergeCell ref="N66:O66"/>
    <mergeCell ref="T106:U106"/>
    <mergeCell ref="N93:O93"/>
    <mergeCell ref="T71:U71"/>
    <mergeCell ref="T99:U99"/>
    <mergeCell ref="T102:U102"/>
    <mergeCell ref="T101:U101"/>
    <mergeCell ref="N84:O84"/>
    <mergeCell ref="R83:S83"/>
    <mergeCell ref="N92:O92"/>
    <mergeCell ref="N85:O85"/>
    <mergeCell ref="T96:U96"/>
    <mergeCell ref="T97:U97"/>
    <mergeCell ref="T83:U83"/>
    <mergeCell ref="T79:U79"/>
    <mergeCell ref="N108:O108"/>
    <mergeCell ref="N103:O103"/>
    <mergeCell ref="R105:S105"/>
    <mergeCell ref="R103:S103"/>
    <mergeCell ref="T100:U100"/>
    <mergeCell ref="N106:O106"/>
    <mergeCell ref="R104:S104"/>
    <mergeCell ref="R107:S107"/>
    <mergeCell ref="T82:U82"/>
    <mergeCell ref="C2:D2"/>
    <mergeCell ref="E2:F2"/>
    <mergeCell ref="H2:K2"/>
    <mergeCell ref="O2:P2"/>
    <mergeCell ref="Q2:V2"/>
    <mergeCell ref="Q6:R6"/>
    <mergeCell ref="S6:T6"/>
    <mergeCell ref="U6:V6"/>
    <mergeCell ref="C3:D3"/>
    <mergeCell ref="E3:F3"/>
    <mergeCell ref="T10:U10"/>
    <mergeCell ref="B11:K11"/>
    <mergeCell ref="N11:O11"/>
    <mergeCell ref="A9:V9"/>
    <mergeCell ref="R11:S11"/>
    <mergeCell ref="T11:U11"/>
    <mergeCell ref="P11:Q11"/>
    <mergeCell ref="B10:O10"/>
    <mergeCell ref="P10:Q10"/>
    <mergeCell ref="R10:S10"/>
    <mergeCell ref="A13:A14"/>
    <mergeCell ref="B13:K14"/>
    <mergeCell ref="L13:L14"/>
    <mergeCell ref="V13:V14"/>
    <mergeCell ref="C15:K15"/>
    <mergeCell ref="N15:O15"/>
    <mergeCell ref="P15:Q15"/>
    <mergeCell ref="R15:S15"/>
    <mergeCell ref="T15:U15"/>
    <mergeCell ref="M13:M14"/>
    <mergeCell ref="E17:F17"/>
    <mergeCell ref="G17:K17"/>
    <mergeCell ref="H18:K18"/>
    <mergeCell ref="C24:K24"/>
    <mergeCell ref="C17:D17"/>
    <mergeCell ref="P24:Q24"/>
    <mergeCell ref="P18:Q18"/>
    <mergeCell ref="C25:D25"/>
    <mergeCell ref="E25:K25"/>
    <mergeCell ref="E26:F26"/>
    <mergeCell ref="G26:K26"/>
    <mergeCell ref="G28:H28"/>
    <mergeCell ref="I28:K28"/>
    <mergeCell ref="C26:D26"/>
    <mergeCell ref="G27:K27"/>
    <mergeCell ref="N26:O26"/>
    <mergeCell ref="P26:Q26"/>
    <mergeCell ref="A29:A30"/>
    <mergeCell ref="B29:B30"/>
    <mergeCell ref="C29:D30"/>
    <mergeCell ref="E29:F30"/>
    <mergeCell ref="G29:H30"/>
    <mergeCell ref="I29:K30"/>
    <mergeCell ref="L29:L30"/>
    <mergeCell ref="M29:M30"/>
    <mergeCell ref="B37:C37"/>
    <mergeCell ref="T74:U74"/>
    <mergeCell ref="T73:U73"/>
    <mergeCell ref="T37:U37"/>
    <mergeCell ref="B40:C40"/>
    <mergeCell ref="D40:E40"/>
    <mergeCell ref="N73:O73"/>
    <mergeCell ref="N72:O72"/>
    <mergeCell ref="N71:O71"/>
    <mergeCell ref="P37:Q37"/>
    <mergeCell ref="N94:O94"/>
    <mergeCell ref="N95:O95"/>
    <mergeCell ref="T92:U92"/>
    <mergeCell ref="T93:U93"/>
    <mergeCell ref="T94:U94"/>
    <mergeCell ref="T95:U95"/>
    <mergeCell ref="R92:S92"/>
    <mergeCell ref="T86:U86"/>
    <mergeCell ref="T85:U85"/>
    <mergeCell ref="R95:S95"/>
    <mergeCell ref="F40:G40"/>
    <mergeCell ref="H40:J40"/>
    <mergeCell ref="P40:Q40"/>
    <mergeCell ref="P41:Q42"/>
    <mergeCell ref="R41:S42"/>
    <mergeCell ref="N46:O46"/>
    <mergeCell ref="N48:O48"/>
    <mergeCell ref="R37:S37"/>
    <mergeCell ref="M38:M39"/>
    <mergeCell ref="F37:G37"/>
    <mergeCell ref="H37:K37"/>
    <mergeCell ref="N37:O37"/>
    <mergeCell ref="H38:K39"/>
    <mergeCell ref="P38:Q39"/>
    <mergeCell ref="T38:U39"/>
    <mergeCell ref="A41:A42"/>
    <mergeCell ref="B41:C42"/>
    <mergeCell ref="D41:E42"/>
    <mergeCell ref="F41:G42"/>
    <mergeCell ref="H41:J42"/>
    <mergeCell ref="K41:K42"/>
    <mergeCell ref="L41:L42"/>
    <mergeCell ref="M41:M42"/>
    <mergeCell ref="N41:O42"/>
    <mergeCell ref="V41:V42"/>
    <mergeCell ref="T45:U45"/>
    <mergeCell ref="T46:U46"/>
    <mergeCell ref="N47:O47"/>
    <mergeCell ref="R47:S47"/>
    <mergeCell ref="T47:U47"/>
    <mergeCell ref="T43:U43"/>
    <mergeCell ref="T44:U44"/>
    <mergeCell ref="R44:S44"/>
    <mergeCell ref="R43:S43"/>
    <mergeCell ref="A50:A51"/>
    <mergeCell ref="B50:K51"/>
    <mergeCell ref="L50:L51"/>
    <mergeCell ref="M50:M51"/>
    <mergeCell ref="N50:O51"/>
    <mergeCell ref="P50:Q51"/>
    <mergeCell ref="T50:U51"/>
    <mergeCell ref="V50:V51"/>
    <mergeCell ref="E52:K52"/>
    <mergeCell ref="T52:U52"/>
    <mergeCell ref="R49:S49"/>
    <mergeCell ref="G53:K53"/>
    <mergeCell ref="C54:D54"/>
    <mergeCell ref="E54:F54"/>
    <mergeCell ref="G54:K54"/>
    <mergeCell ref="P54:Q54"/>
    <mergeCell ref="R54:S54"/>
    <mergeCell ref="T54:U54"/>
    <mergeCell ref="E59:F59"/>
    <mergeCell ref="G59:K59"/>
    <mergeCell ref="C56:D56"/>
    <mergeCell ref="E56:F56"/>
    <mergeCell ref="B61:K61"/>
    <mergeCell ref="N61:O61"/>
    <mergeCell ref="P61:Q61"/>
    <mergeCell ref="R61:S61"/>
    <mergeCell ref="T61:U61"/>
    <mergeCell ref="C62:K62"/>
    <mergeCell ref="N62:O62"/>
    <mergeCell ref="P62:Q62"/>
    <mergeCell ref="R62:S62"/>
    <mergeCell ref="T62:U62"/>
    <mergeCell ref="C66:D66"/>
    <mergeCell ref="E66:F66"/>
    <mergeCell ref="G66:K66"/>
    <mergeCell ref="P66:Q66"/>
    <mergeCell ref="M64:M65"/>
    <mergeCell ref="L64:L65"/>
    <mergeCell ref="A67:A68"/>
    <mergeCell ref="B67:B68"/>
    <mergeCell ref="C67:D68"/>
    <mergeCell ref="E67:F68"/>
    <mergeCell ref="G67:G68"/>
    <mergeCell ref="H67:K68"/>
    <mergeCell ref="V67:V68"/>
    <mergeCell ref="T69:U69"/>
    <mergeCell ref="B71:K71"/>
    <mergeCell ref="P71:Q71"/>
    <mergeCell ref="T72:U72"/>
    <mergeCell ref="T81:U81"/>
    <mergeCell ref="L67:L68"/>
    <mergeCell ref="M67:M68"/>
    <mergeCell ref="N67:O68"/>
    <mergeCell ref="P67:Q68"/>
    <mergeCell ref="B96:K96"/>
    <mergeCell ref="C97:K97"/>
    <mergeCell ref="C99:D99"/>
    <mergeCell ref="E99:K99"/>
    <mergeCell ref="R109:S109"/>
    <mergeCell ref="T109:U109"/>
    <mergeCell ref="G101:K101"/>
    <mergeCell ref="C102:D102"/>
    <mergeCell ref="E102:F102"/>
    <mergeCell ref="H102:K102"/>
    <mergeCell ref="P102:Q102"/>
    <mergeCell ref="N109:O109"/>
    <mergeCell ref="T104:U104"/>
    <mergeCell ref="R108:S108"/>
    <mergeCell ref="T49:U49"/>
    <mergeCell ref="T48:U48"/>
    <mergeCell ref="T76:U76"/>
    <mergeCell ref="T77:U77"/>
    <mergeCell ref="T78:U78"/>
    <mergeCell ref="T75:U75"/>
  </mergeCells>
  <pageMargins left="0.70866141732283472" right="0.55118110236220474" top="0.59055118110236227" bottom="0.39370078740157483" header="0.31496062992125984" footer="0.27559055118110237"/>
  <pageSetup paperSize="9" scale="83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6"/>
  <sheetViews>
    <sheetView topLeftCell="J1" workbookViewId="0">
      <selection activeCell="Y2" sqref="Y2:AA4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52.5703125" style="43" customWidth="1"/>
    <col min="11" max="11" width="6.140625" style="31" customWidth="1"/>
    <col min="12" max="12" width="0" style="31" hidden="1" customWidth="1"/>
    <col min="13" max="13" width="6.140625" style="31" customWidth="1"/>
    <col min="14" max="14" width="5.42578125" style="31" customWidth="1"/>
    <col min="15" max="15" width="13.28515625" style="4" customWidth="1"/>
    <col min="16" max="16" width="6" style="4" customWidth="1"/>
    <col min="17" max="23" width="0" style="31" hidden="1" customWidth="1"/>
    <col min="24" max="24" width="2.28515625" style="31" hidden="1" customWidth="1"/>
    <col min="25" max="25" width="15.7109375" style="31" customWidth="1"/>
    <col min="26" max="26" width="16" style="31" customWidth="1"/>
    <col min="27" max="27" width="17.5703125" style="31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ht="9.75" customHeight="1" x14ac:dyDescent="0.2">
      <c r="B1" s="55"/>
      <c r="C1" s="55"/>
      <c r="D1" s="55"/>
      <c r="E1" s="55"/>
      <c r="F1" s="55"/>
      <c r="G1" s="55"/>
      <c r="H1" s="55"/>
      <c r="I1" s="55"/>
      <c r="J1" s="56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ht="6.75" customHeight="1" x14ac:dyDescent="0.2">
      <c r="B2" s="110"/>
      <c r="C2" s="110"/>
      <c r="D2" s="110"/>
      <c r="E2" s="110"/>
      <c r="F2" s="110"/>
      <c r="G2" s="110"/>
      <c r="H2" s="110"/>
      <c r="I2" s="110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33" t="s">
        <v>370</v>
      </c>
      <c r="Z2" s="433"/>
      <c r="AA2" s="433"/>
      <c r="AB2" s="6" t="s">
        <v>72</v>
      </c>
    </row>
    <row r="3" spans="1:28" x14ac:dyDescent="0.2">
      <c r="B3" s="110"/>
      <c r="C3" s="110"/>
      <c r="D3" s="110"/>
      <c r="E3" s="110"/>
      <c r="F3" s="110"/>
      <c r="G3" s="110"/>
      <c r="H3" s="110"/>
      <c r="I3" s="110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33"/>
      <c r="Z3" s="433"/>
      <c r="AA3" s="433"/>
    </row>
    <row r="4" spans="1:28" ht="15" customHeight="1" x14ac:dyDescent="0.2">
      <c r="B4" s="110"/>
      <c r="C4" s="110"/>
      <c r="D4" s="110"/>
      <c r="E4" s="110"/>
      <c r="F4" s="110"/>
      <c r="G4" s="110"/>
      <c r="H4" s="110"/>
      <c r="I4" s="110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33"/>
      <c r="Z4" s="433"/>
      <c r="AA4" s="433"/>
    </row>
    <row r="5" spans="1:28" ht="3" hidden="1" customHeight="1" x14ac:dyDescent="0.2">
      <c r="B5" s="111" t="s">
        <v>73</v>
      </c>
      <c r="C5" s="112"/>
      <c r="D5" s="112"/>
      <c r="E5" s="112"/>
      <c r="F5" s="112"/>
      <c r="G5" s="112"/>
      <c r="H5" s="112"/>
      <c r="I5" s="112"/>
      <c r="J5" s="46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3"/>
      <c r="W5" s="3"/>
      <c r="X5" s="3"/>
      <c r="Y5" s="3"/>
      <c r="Z5" s="3"/>
      <c r="AA5" s="3"/>
    </row>
    <row r="6" spans="1:28" ht="15.75" customHeight="1" x14ac:dyDescent="0.2">
      <c r="B6" s="114" t="s">
        <v>74</v>
      </c>
      <c r="C6" s="114"/>
      <c r="D6" s="114"/>
      <c r="E6" s="114"/>
      <c r="F6" s="114"/>
      <c r="G6" s="114"/>
      <c r="H6" s="114"/>
      <c r="I6" s="114"/>
      <c r="J6" s="47"/>
      <c r="K6" s="115" t="s">
        <v>371</v>
      </c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48"/>
      <c r="W6" s="48"/>
      <c r="X6" s="48"/>
      <c r="Y6" s="48"/>
      <c r="Z6" s="48"/>
      <c r="AA6" s="3"/>
    </row>
    <row r="7" spans="1:28" ht="11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44"/>
      <c r="K7" s="49" t="s">
        <v>372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9"/>
      <c r="AB7" s="10"/>
    </row>
    <row r="8" spans="1:28" ht="18" hidden="1" customHeight="1" x14ac:dyDescent="0.2">
      <c r="A8" s="7"/>
      <c r="B8" s="8"/>
      <c r="C8" s="8"/>
      <c r="D8" s="8"/>
      <c r="E8" s="8"/>
      <c r="F8" s="8"/>
      <c r="G8" s="8"/>
      <c r="H8" s="8"/>
      <c r="I8" s="8"/>
      <c r="J8" s="4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11.25" customHeight="1" x14ac:dyDescent="0.2">
      <c r="A9" s="11"/>
      <c r="B9" s="12"/>
      <c r="C9" s="237" t="s">
        <v>75</v>
      </c>
      <c r="D9" s="13"/>
      <c r="E9" s="13"/>
      <c r="F9" s="13"/>
      <c r="G9" s="13"/>
      <c r="H9" s="13"/>
      <c r="I9" s="13"/>
      <c r="J9" s="42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429" t="s">
        <v>76</v>
      </c>
      <c r="C10" s="429"/>
      <c r="D10" s="429"/>
      <c r="E10" s="429"/>
      <c r="F10" s="429"/>
      <c r="G10" s="429"/>
      <c r="H10" s="429"/>
      <c r="I10" s="429"/>
      <c r="J10" s="429"/>
      <c r="K10" s="239" t="s">
        <v>77</v>
      </c>
      <c r="L10" s="239" t="s">
        <v>78</v>
      </c>
      <c r="M10" s="239" t="s">
        <v>79</v>
      </c>
      <c r="N10" s="239" t="s">
        <v>80</v>
      </c>
      <c r="O10" s="240" t="s">
        <v>81</v>
      </c>
      <c r="P10" s="240" t="s">
        <v>82</v>
      </c>
      <c r="Q10" s="239" t="s">
        <v>83</v>
      </c>
      <c r="R10" s="241" t="s">
        <v>84</v>
      </c>
      <c r="S10" s="239" t="s">
        <v>85</v>
      </c>
      <c r="T10" s="239" t="s">
        <v>86</v>
      </c>
      <c r="U10" s="239" t="s">
        <v>87</v>
      </c>
      <c r="V10" s="239" t="s">
        <v>88</v>
      </c>
      <c r="W10" s="239" t="s">
        <v>89</v>
      </c>
      <c r="X10" s="239"/>
      <c r="Y10" s="239">
        <v>2021</v>
      </c>
      <c r="Z10" s="239">
        <v>2022</v>
      </c>
      <c r="AA10" s="239">
        <v>2023</v>
      </c>
      <c r="AB10" s="19" t="s">
        <v>75</v>
      </c>
    </row>
    <row r="11" spans="1:28" ht="16.5" customHeight="1" x14ac:dyDescent="0.2">
      <c r="A11" s="7"/>
      <c r="B11" s="238"/>
      <c r="C11" s="238"/>
      <c r="D11" s="238"/>
      <c r="E11" s="238"/>
      <c r="F11" s="238"/>
      <c r="G11" s="238"/>
      <c r="H11" s="238"/>
      <c r="I11" s="238"/>
      <c r="J11" s="242" t="s">
        <v>233</v>
      </c>
      <c r="K11" s="243">
        <v>134</v>
      </c>
      <c r="L11" s="239"/>
      <c r="M11" s="244">
        <v>0</v>
      </c>
      <c r="N11" s="244">
        <v>0</v>
      </c>
      <c r="O11" s="245">
        <v>0</v>
      </c>
      <c r="P11" s="246">
        <v>0</v>
      </c>
      <c r="Q11" s="239"/>
      <c r="R11" s="241"/>
      <c r="S11" s="239"/>
      <c r="T11" s="239"/>
      <c r="U11" s="239"/>
      <c r="V11" s="239"/>
      <c r="W11" s="239"/>
      <c r="X11" s="239"/>
      <c r="Y11" s="247">
        <f>Y12+Y58+Y71+Y82+Y115+Y124</f>
        <v>97780313</v>
      </c>
      <c r="Z11" s="247">
        <f>Z12+Z58+Z71+Z82+Z115+Z124</f>
        <v>114444885</v>
      </c>
      <c r="AA11" s="247">
        <f>AA12+AA58+AA71+AA82+AA115+AA124</f>
        <v>74249889</v>
      </c>
      <c r="AB11" s="19"/>
    </row>
    <row r="12" spans="1:28" ht="12.75" customHeight="1" x14ac:dyDescent="0.2">
      <c r="A12" s="20"/>
      <c r="B12" s="430" t="s">
        <v>58</v>
      </c>
      <c r="C12" s="430"/>
      <c r="D12" s="430"/>
      <c r="E12" s="430"/>
      <c r="F12" s="430"/>
      <c r="G12" s="430"/>
      <c r="H12" s="430"/>
      <c r="I12" s="430"/>
      <c r="J12" s="431"/>
      <c r="K12" s="117">
        <v>134</v>
      </c>
      <c r="L12" s="118">
        <v>100</v>
      </c>
      <c r="M12" s="119">
        <v>1</v>
      </c>
      <c r="N12" s="119">
        <v>0</v>
      </c>
      <c r="O12" s="120">
        <v>0</v>
      </c>
      <c r="P12" s="121">
        <v>0</v>
      </c>
      <c r="Q12" s="122"/>
      <c r="R12" s="123">
        <v>0</v>
      </c>
      <c r="S12" s="432"/>
      <c r="T12" s="432"/>
      <c r="U12" s="432"/>
      <c r="V12" s="432"/>
      <c r="W12" s="125">
        <v>0</v>
      </c>
      <c r="X12" s="126">
        <v>0</v>
      </c>
      <c r="Y12" s="127">
        <f>Y13+Y20+Y25+Y40+Y46+Y50</f>
        <v>11755450</v>
      </c>
      <c r="Z12" s="127">
        <f>Z13+Z20+Z25+Z40+Z46+Z50</f>
        <v>11255450</v>
      </c>
      <c r="AA12" s="128">
        <f>AA13+AA20+AA25+AA40+AA46+AA50</f>
        <v>11255450</v>
      </c>
      <c r="AB12" s="21" t="s">
        <v>75</v>
      </c>
    </row>
    <row r="13" spans="1:28" ht="37.5" customHeight="1" x14ac:dyDescent="0.2">
      <c r="A13" s="20"/>
      <c r="B13" s="116"/>
      <c r="C13" s="129"/>
      <c r="D13" s="434" t="s">
        <v>59</v>
      </c>
      <c r="E13" s="435"/>
      <c r="F13" s="435"/>
      <c r="G13" s="435"/>
      <c r="H13" s="435"/>
      <c r="I13" s="435"/>
      <c r="J13" s="436"/>
      <c r="K13" s="132">
        <v>134</v>
      </c>
      <c r="L13" s="133">
        <v>102</v>
      </c>
      <c r="M13" s="134">
        <v>1</v>
      </c>
      <c r="N13" s="134">
        <v>2</v>
      </c>
      <c r="O13" s="135">
        <v>0</v>
      </c>
      <c r="P13" s="136">
        <v>0</v>
      </c>
      <c r="Q13" s="137"/>
      <c r="R13" s="138">
        <v>0</v>
      </c>
      <c r="S13" s="437"/>
      <c r="T13" s="437"/>
      <c r="U13" s="437"/>
      <c r="V13" s="437"/>
      <c r="W13" s="140">
        <v>0</v>
      </c>
      <c r="X13" s="141">
        <v>0</v>
      </c>
      <c r="Y13" s="142">
        <f t="shared" ref="Y13:AA16" si="0">Y14</f>
        <v>1050000</v>
      </c>
      <c r="Z13" s="142">
        <f t="shared" si="0"/>
        <v>1050000</v>
      </c>
      <c r="AA13" s="143">
        <f t="shared" si="0"/>
        <v>1050000</v>
      </c>
      <c r="AB13" s="21" t="s">
        <v>75</v>
      </c>
    </row>
    <row r="14" spans="1:28" ht="54" customHeight="1" x14ac:dyDescent="0.2">
      <c r="A14" s="20"/>
      <c r="B14" s="116"/>
      <c r="C14" s="144"/>
      <c r="D14" s="145"/>
      <c r="E14" s="438" t="s">
        <v>358</v>
      </c>
      <c r="F14" s="438"/>
      <c r="G14" s="438"/>
      <c r="H14" s="438"/>
      <c r="I14" s="438"/>
      <c r="J14" s="439"/>
      <c r="K14" s="148">
        <v>134</v>
      </c>
      <c r="L14" s="118">
        <v>102</v>
      </c>
      <c r="M14" s="149">
        <v>1</v>
      </c>
      <c r="N14" s="149">
        <v>2</v>
      </c>
      <c r="O14" s="150">
        <v>6400000000</v>
      </c>
      <c r="P14" s="151">
        <v>0</v>
      </c>
      <c r="Q14" s="122"/>
      <c r="R14" s="123">
        <v>0</v>
      </c>
      <c r="S14" s="440"/>
      <c r="T14" s="440"/>
      <c r="U14" s="440"/>
      <c r="V14" s="440"/>
      <c r="W14" s="125">
        <v>0</v>
      </c>
      <c r="X14" s="126">
        <v>0</v>
      </c>
      <c r="Y14" s="153">
        <f t="shared" si="0"/>
        <v>1050000</v>
      </c>
      <c r="Z14" s="153">
        <f t="shared" si="0"/>
        <v>1050000</v>
      </c>
      <c r="AA14" s="154">
        <f t="shared" si="0"/>
        <v>1050000</v>
      </c>
      <c r="AB14" s="21" t="s">
        <v>75</v>
      </c>
    </row>
    <row r="15" spans="1:28" ht="27" customHeight="1" x14ac:dyDescent="0.2">
      <c r="A15" s="20"/>
      <c r="B15" s="116"/>
      <c r="C15" s="144"/>
      <c r="D15" s="145"/>
      <c r="E15" s="147"/>
      <c r="F15" s="146"/>
      <c r="G15" s="146"/>
      <c r="H15" s="146"/>
      <c r="I15" s="146"/>
      <c r="J15" s="147" t="s">
        <v>191</v>
      </c>
      <c r="K15" s="148">
        <v>134</v>
      </c>
      <c r="L15" s="118"/>
      <c r="M15" s="149">
        <v>1</v>
      </c>
      <c r="N15" s="149">
        <v>2</v>
      </c>
      <c r="O15" s="150">
        <v>6410000000</v>
      </c>
      <c r="P15" s="151">
        <v>0</v>
      </c>
      <c r="Q15" s="122"/>
      <c r="R15" s="123"/>
      <c r="S15" s="152"/>
      <c r="T15" s="152"/>
      <c r="U15" s="152"/>
      <c r="V15" s="152"/>
      <c r="W15" s="125"/>
      <c r="X15" s="126"/>
      <c r="Y15" s="153">
        <f t="shared" si="0"/>
        <v>1050000</v>
      </c>
      <c r="Z15" s="153">
        <f t="shared" si="0"/>
        <v>1050000</v>
      </c>
      <c r="AA15" s="154">
        <f t="shared" si="0"/>
        <v>1050000</v>
      </c>
      <c r="AB15" s="21"/>
    </row>
    <row r="16" spans="1:28" ht="15" customHeight="1" x14ac:dyDescent="0.2">
      <c r="A16" s="20"/>
      <c r="B16" s="116"/>
      <c r="C16" s="144"/>
      <c r="D16" s="155"/>
      <c r="E16" s="147"/>
      <c r="F16" s="438" t="s">
        <v>90</v>
      </c>
      <c r="G16" s="438"/>
      <c r="H16" s="438"/>
      <c r="I16" s="438"/>
      <c r="J16" s="439"/>
      <c r="K16" s="148">
        <v>134</v>
      </c>
      <c r="L16" s="118">
        <v>102</v>
      </c>
      <c r="M16" s="149">
        <v>1</v>
      </c>
      <c r="N16" s="149">
        <v>2</v>
      </c>
      <c r="O16" s="150">
        <v>6410010010</v>
      </c>
      <c r="P16" s="151">
        <v>0</v>
      </c>
      <c r="Q16" s="122"/>
      <c r="R16" s="123">
        <v>0</v>
      </c>
      <c r="S16" s="440"/>
      <c r="T16" s="440"/>
      <c r="U16" s="440"/>
      <c r="V16" s="440"/>
      <c r="W16" s="125">
        <v>0</v>
      </c>
      <c r="X16" s="126">
        <v>0</v>
      </c>
      <c r="Y16" s="153">
        <f t="shared" si="0"/>
        <v>1050000</v>
      </c>
      <c r="Z16" s="153">
        <f t="shared" si="0"/>
        <v>1050000</v>
      </c>
      <c r="AA16" s="154">
        <f t="shared" si="0"/>
        <v>1050000</v>
      </c>
      <c r="AB16" s="21" t="s">
        <v>75</v>
      </c>
    </row>
    <row r="17" spans="1:28" ht="26.25" customHeight="1" x14ac:dyDescent="0.2">
      <c r="A17" s="20"/>
      <c r="B17" s="116"/>
      <c r="C17" s="144"/>
      <c r="D17" s="155"/>
      <c r="E17" s="147"/>
      <c r="F17" s="147"/>
      <c r="G17" s="146"/>
      <c r="H17" s="146"/>
      <c r="I17" s="146"/>
      <c r="J17" s="147" t="s">
        <v>91</v>
      </c>
      <c r="K17" s="148">
        <v>134</v>
      </c>
      <c r="L17" s="118"/>
      <c r="M17" s="149">
        <v>1</v>
      </c>
      <c r="N17" s="149">
        <v>2</v>
      </c>
      <c r="O17" s="150">
        <v>6410010010</v>
      </c>
      <c r="P17" s="151">
        <v>120</v>
      </c>
      <c r="Q17" s="122"/>
      <c r="R17" s="123"/>
      <c r="S17" s="152"/>
      <c r="T17" s="152"/>
      <c r="U17" s="152"/>
      <c r="V17" s="152"/>
      <c r="W17" s="125"/>
      <c r="X17" s="126"/>
      <c r="Y17" s="153">
        <f>Y18+Y19</f>
        <v>1050000</v>
      </c>
      <c r="Z17" s="153">
        <f>Z18+Z19</f>
        <v>1050000</v>
      </c>
      <c r="AA17" s="154">
        <f>AA18+AA19</f>
        <v>1050000</v>
      </c>
      <c r="AB17" s="21"/>
    </row>
    <row r="18" spans="1:28" ht="25.5" customHeight="1" x14ac:dyDescent="0.2">
      <c r="A18" s="20"/>
      <c r="B18" s="116"/>
      <c r="C18" s="144"/>
      <c r="D18" s="155"/>
      <c r="E18" s="147"/>
      <c r="F18" s="147"/>
      <c r="G18" s="146"/>
      <c r="H18" s="146"/>
      <c r="I18" s="146"/>
      <c r="J18" s="147" t="s">
        <v>60</v>
      </c>
      <c r="K18" s="148">
        <v>134</v>
      </c>
      <c r="L18" s="118"/>
      <c r="M18" s="149">
        <v>1</v>
      </c>
      <c r="N18" s="149">
        <v>2</v>
      </c>
      <c r="O18" s="150">
        <v>6410010010</v>
      </c>
      <c r="P18" s="151">
        <v>121</v>
      </c>
      <c r="Q18" s="122"/>
      <c r="R18" s="123"/>
      <c r="S18" s="152"/>
      <c r="T18" s="152"/>
      <c r="U18" s="152"/>
      <c r="V18" s="152"/>
      <c r="W18" s="125"/>
      <c r="X18" s="126"/>
      <c r="Y18" s="153">
        <v>800000</v>
      </c>
      <c r="Z18" s="153">
        <v>800000</v>
      </c>
      <c r="AA18" s="154">
        <v>800000</v>
      </c>
      <c r="AB18" s="21"/>
    </row>
    <row r="19" spans="1:28" ht="39" customHeight="1" x14ac:dyDescent="0.2">
      <c r="A19" s="20"/>
      <c r="B19" s="116"/>
      <c r="C19" s="144"/>
      <c r="D19" s="155"/>
      <c r="E19" s="146"/>
      <c r="F19" s="147"/>
      <c r="G19" s="438" t="s">
        <v>61</v>
      </c>
      <c r="H19" s="438"/>
      <c r="I19" s="438"/>
      <c r="J19" s="439"/>
      <c r="K19" s="148">
        <v>134</v>
      </c>
      <c r="L19" s="118">
        <v>102</v>
      </c>
      <c r="M19" s="149">
        <v>1</v>
      </c>
      <c r="N19" s="149">
        <v>2</v>
      </c>
      <c r="O19" s="150">
        <v>6410010010</v>
      </c>
      <c r="P19" s="151">
        <v>129</v>
      </c>
      <c r="Q19" s="122"/>
      <c r="R19" s="123">
        <v>10000</v>
      </c>
      <c r="S19" s="440"/>
      <c r="T19" s="440"/>
      <c r="U19" s="440"/>
      <c r="V19" s="440"/>
      <c r="W19" s="125">
        <v>0</v>
      </c>
      <c r="X19" s="126">
        <v>0</v>
      </c>
      <c r="Y19" s="153">
        <v>250000</v>
      </c>
      <c r="Z19" s="153">
        <v>250000</v>
      </c>
      <c r="AA19" s="154">
        <v>250000</v>
      </c>
      <c r="AB19" s="21" t="s">
        <v>75</v>
      </c>
    </row>
    <row r="20" spans="1:28" ht="51" customHeight="1" x14ac:dyDescent="0.2">
      <c r="A20" s="20"/>
      <c r="B20" s="116"/>
      <c r="C20" s="129"/>
      <c r="D20" s="155"/>
      <c r="E20" s="146"/>
      <c r="F20" s="147"/>
      <c r="G20" s="146"/>
      <c r="H20" s="146"/>
      <c r="I20" s="146"/>
      <c r="J20" s="268" t="s">
        <v>174</v>
      </c>
      <c r="K20" s="117">
        <v>134</v>
      </c>
      <c r="L20" s="156"/>
      <c r="M20" s="119">
        <v>1</v>
      </c>
      <c r="N20" s="119">
        <v>3</v>
      </c>
      <c r="O20" s="120">
        <v>0</v>
      </c>
      <c r="P20" s="121">
        <v>0</v>
      </c>
      <c r="Q20" s="157"/>
      <c r="R20" s="158"/>
      <c r="S20" s="124"/>
      <c r="T20" s="124"/>
      <c r="U20" s="124"/>
      <c r="V20" s="124"/>
      <c r="W20" s="159"/>
      <c r="X20" s="160"/>
      <c r="Y20" s="127">
        <f t="shared" ref="Y20:AA23" si="1">Y21</f>
        <v>80000</v>
      </c>
      <c r="Z20" s="127">
        <f t="shared" si="1"/>
        <v>80000</v>
      </c>
      <c r="AA20" s="128">
        <f t="shared" si="1"/>
        <v>80000</v>
      </c>
      <c r="AB20" s="21"/>
    </row>
    <row r="21" spans="1:28" ht="29.25" customHeight="1" x14ac:dyDescent="0.2">
      <c r="A21" s="20"/>
      <c r="B21" s="116"/>
      <c r="C21" s="129"/>
      <c r="D21" s="155"/>
      <c r="E21" s="146"/>
      <c r="F21" s="147"/>
      <c r="G21" s="146"/>
      <c r="H21" s="146"/>
      <c r="I21" s="146"/>
      <c r="J21" s="267" t="s">
        <v>189</v>
      </c>
      <c r="K21" s="148">
        <v>134</v>
      </c>
      <c r="L21" s="118"/>
      <c r="M21" s="149">
        <v>1</v>
      </c>
      <c r="N21" s="149">
        <v>3</v>
      </c>
      <c r="O21" s="150">
        <v>7700000000</v>
      </c>
      <c r="P21" s="151">
        <v>0</v>
      </c>
      <c r="Q21" s="122"/>
      <c r="R21" s="123"/>
      <c r="S21" s="152"/>
      <c r="T21" s="152"/>
      <c r="U21" s="152"/>
      <c r="V21" s="152"/>
      <c r="W21" s="125"/>
      <c r="X21" s="126"/>
      <c r="Y21" s="153">
        <f t="shared" si="1"/>
        <v>80000</v>
      </c>
      <c r="Z21" s="153">
        <f t="shared" si="1"/>
        <v>80000</v>
      </c>
      <c r="AA21" s="154">
        <f t="shared" si="1"/>
        <v>80000</v>
      </c>
      <c r="AB21" s="21"/>
    </row>
    <row r="22" spans="1:28" ht="26.25" customHeight="1" x14ac:dyDescent="0.2">
      <c r="A22" s="20"/>
      <c r="B22" s="116"/>
      <c r="C22" s="129"/>
      <c r="D22" s="155"/>
      <c r="E22" s="146"/>
      <c r="F22" s="147"/>
      <c r="G22" s="146"/>
      <c r="H22" s="146"/>
      <c r="I22" s="146"/>
      <c r="J22" s="267" t="s">
        <v>190</v>
      </c>
      <c r="K22" s="148">
        <v>134</v>
      </c>
      <c r="L22" s="118"/>
      <c r="M22" s="149">
        <v>1</v>
      </c>
      <c r="N22" s="149">
        <v>3</v>
      </c>
      <c r="O22" s="150">
        <v>7700010030</v>
      </c>
      <c r="P22" s="151">
        <v>0</v>
      </c>
      <c r="Q22" s="122"/>
      <c r="R22" s="123"/>
      <c r="S22" s="152"/>
      <c r="T22" s="152"/>
      <c r="U22" s="152"/>
      <c r="V22" s="152"/>
      <c r="W22" s="125"/>
      <c r="X22" s="126"/>
      <c r="Y22" s="153">
        <f t="shared" si="1"/>
        <v>80000</v>
      </c>
      <c r="Z22" s="153">
        <f t="shared" si="1"/>
        <v>80000</v>
      </c>
      <c r="AA22" s="154">
        <f t="shared" si="1"/>
        <v>80000</v>
      </c>
      <c r="AB22" s="21"/>
    </row>
    <row r="23" spans="1:28" ht="27.75" customHeight="1" x14ac:dyDescent="0.2">
      <c r="A23" s="20"/>
      <c r="B23" s="116"/>
      <c r="C23" s="129"/>
      <c r="D23" s="155"/>
      <c r="E23" s="146"/>
      <c r="F23" s="147"/>
      <c r="G23" s="146"/>
      <c r="H23" s="146"/>
      <c r="I23" s="146"/>
      <c r="J23" s="267" t="s">
        <v>93</v>
      </c>
      <c r="K23" s="148">
        <v>134</v>
      </c>
      <c r="L23" s="118"/>
      <c r="M23" s="149">
        <v>1</v>
      </c>
      <c r="N23" s="149">
        <v>3</v>
      </c>
      <c r="O23" s="150">
        <v>7700010030</v>
      </c>
      <c r="P23" s="151">
        <v>240</v>
      </c>
      <c r="Q23" s="122"/>
      <c r="R23" s="123"/>
      <c r="S23" s="152"/>
      <c r="T23" s="152"/>
      <c r="U23" s="152"/>
      <c r="V23" s="152"/>
      <c r="W23" s="125"/>
      <c r="X23" s="126"/>
      <c r="Y23" s="153">
        <f t="shared" si="1"/>
        <v>80000</v>
      </c>
      <c r="Z23" s="153">
        <f t="shared" si="1"/>
        <v>80000</v>
      </c>
      <c r="AA23" s="154">
        <f t="shared" si="1"/>
        <v>80000</v>
      </c>
      <c r="AB23" s="21"/>
    </row>
    <row r="24" spans="1:28" ht="12.75" customHeight="1" x14ac:dyDescent="0.2">
      <c r="A24" s="20"/>
      <c r="B24" s="116"/>
      <c r="C24" s="129"/>
      <c r="D24" s="155"/>
      <c r="E24" s="146"/>
      <c r="F24" s="147"/>
      <c r="G24" s="146"/>
      <c r="H24" s="146"/>
      <c r="I24" s="146"/>
      <c r="J24" s="147" t="s">
        <v>231</v>
      </c>
      <c r="K24" s="148">
        <v>134</v>
      </c>
      <c r="L24" s="118"/>
      <c r="M24" s="149">
        <v>1</v>
      </c>
      <c r="N24" s="149">
        <v>3</v>
      </c>
      <c r="O24" s="150">
        <v>7700010030</v>
      </c>
      <c r="P24" s="151">
        <v>244</v>
      </c>
      <c r="Q24" s="122"/>
      <c r="R24" s="123"/>
      <c r="S24" s="152"/>
      <c r="T24" s="152"/>
      <c r="U24" s="152"/>
      <c r="V24" s="152"/>
      <c r="W24" s="125"/>
      <c r="X24" s="126"/>
      <c r="Y24" s="153">
        <v>80000</v>
      </c>
      <c r="Z24" s="153">
        <v>80000</v>
      </c>
      <c r="AA24" s="154">
        <v>80000</v>
      </c>
      <c r="AB24" s="21"/>
    </row>
    <row r="25" spans="1:28" s="24" customFormat="1" ht="55.5" customHeight="1" x14ac:dyDescent="0.2">
      <c r="A25" s="22"/>
      <c r="B25" s="116"/>
      <c r="C25" s="129"/>
      <c r="D25" s="155"/>
      <c r="E25" s="155"/>
      <c r="F25" s="145"/>
      <c r="G25" s="155"/>
      <c r="H25" s="155"/>
      <c r="I25" s="155"/>
      <c r="J25" s="130" t="s">
        <v>62</v>
      </c>
      <c r="K25" s="132">
        <v>134</v>
      </c>
      <c r="L25" s="161"/>
      <c r="M25" s="134">
        <v>1</v>
      </c>
      <c r="N25" s="134">
        <v>4</v>
      </c>
      <c r="O25" s="135">
        <v>0</v>
      </c>
      <c r="P25" s="136">
        <v>0</v>
      </c>
      <c r="Q25" s="162"/>
      <c r="R25" s="163"/>
      <c r="S25" s="139"/>
      <c r="T25" s="139"/>
      <c r="U25" s="139"/>
      <c r="V25" s="139"/>
      <c r="W25" s="164"/>
      <c r="X25" s="165"/>
      <c r="Y25" s="142">
        <f>Y26</f>
        <v>9338300</v>
      </c>
      <c r="Z25" s="142">
        <f t="shared" ref="Y25:AA27" si="2">Z26</f>
        <v>8838300</v>
      </c>
      <c r="AA25" s="143">
        <f t="shared" si="2"/>
        <v>8838300</v>
      </c>
      <c r="AB25" s="23"/>
    </row>
    <row r="26" spans="1:28" s="6" customFormat="1" ht="55.5" customHeight="1" x14ac:dyDescent="0.2">
      <c r="A26" s="20"/>
      <c r="B26" s="166"/>
      <c r="C26" s="167"/>
      <c r="D26" s="438" t="s">
        <v>358</v>
      </c>
      <c r="E26" s="438"/>
      <c r="F26" s="438"/>
      <c r="G26" s="438"/>
      <c r="H26" s="438"/>
      <c r="I26" s="438"/>
      <c r="J26" s="439"/>
      <c r="K26" s="148">
        <v>134</v>
      </c>
      <c r="L26" s="118">
        <v>104</v>
      </c>
      <c r="M26" s="149">
        <v>1</v>
      </c>
      <c r="N26" s="149">
        <v>4</v>
      </c>
      <c r="O26" s="150">
        <v>6400000000</v>
      </c>
      <c r="P26" s="151">
        <v>0</v>
      </c>
      <c r="Q26" s="122"/>
      <c r="R26" s="123">
        <v>0</v>
      </c>
      <c r="S26" s="440"/>
      <c r="T26" s="440"/>
      <c r="U26" s="440"/>
      <c r="V26" s="440"/>
      <c r="W26" s="125">
        <v>0</v>
      </c>
      <c r="X26" s="126">
        <v>0</v>
      </c>
      <c r="Y26" s="153">
        <f t="shared" si="2"/>
        <v>9338300</v>
      </c>
      <c r="Z26" s="153">
        <f t="shared" si="2"/>
        <v>8838300</v>
      </c>
      <c r="AA26" s="154">
        <f t="shared" si="2"/>
        <v>8838300</v>
      </c>
      <c r="AB26" s="25" t="s">
        <v>75</v>
      </c>
    </row>
    <row r="27" spans="1:28" ht="27.75" customHeight="1" x14ac:dyDescent="0.2">
      <c r="A27" s="20"/>
      <c r="B27" s="116"/>
      <c r="C27" s="144"/>
      <c r="D27" s="145"/>
      <c r="E27" s="438" t="s">
        <v>191</v>
      </c>
      <c r="F27" s="438"/>
      <c r="G27" s="438"/>
      <c r="H27" s="438"/>
      <c r="I27" s="438"/>
      <c r="J27" s="439"/>
      <c r="K27" s="148">
        <v>134</v>
      </c>
      <c r="L27" s="118">
        <v>104</v>
      </c>
      <c r="M27" s="149">
        <v>1</v>
      </c>
      <c r="N27" s="149">
        <v>4</v>
      </c>
      <c r="O27" s="150">
        <v>6410000000</v>
      </c>
      <c r="P27" s="151">
        <v>0</v>
      </c>
      <c r="Q27" s="122"/>
      <c r="R27" s="123">
        <v>0</v>
      </c>
      <c r="S27" s="440"/>
      <c r="T27" s="440"/>
      <c r="U27" s="440"/>
      <c r="V27" s="440"/>
      <c r="W27" s="125">
        <v>0</v>
      </c>
      <c r="X27" s="126">
        <v>0</v>
      </c>
      <c r="Y27" s="153">
        <f t="shared" si="2"/>
        <v>9338300</v>
      </c>
      <c r="Z27" s="153">
        <f t="shared" si="2"/>
        <v>8838300</v>
      </c>
      <c r="AA27" s="154">
        <f t="shared" si="2"/>
        <v>8838300</v>
      </c>
      <c r="AB27" s="21" t="s">
        <v>75</v>
      </c>
    </row>
    <row r="28" spans="1:28" ht="13.5" customHeight="1" x14ac:dyDescent="0.2">
      <c r="A28" s="20"/>
      <c r="B28" s="116"/>
      <c r="C28" s="144"/>
      <c r="D28" s="155"/>
      <c r="E28" s="147"/>
      <c r="F28" s="438" t="s">
        <v>92</v>
      </c>
      <c r="G28" s="438"/>
      <c r="H28" s="438"/>
      <c r="I28" s="438"/>
      <c r="J28" s="439"/>
      <c r="K28" s="148">
        <v>134</v>
      </c>
      <c r="L28" s="118">
        <v>104</v>
      </c>
      <c r="M28" s="149">
        <v>1</v>
      </c>
      <c r="N28" s="149">
        <v>4</v>
      </c>
      <c r="O28" s="150">
        <v>6410010020</v>
      </c>
      <c r="P28" s="151">
        <v>0</v>
      </c>
      <c r="Q28" s="122"/>
      <c r="R28" s="123">
        <v>0</v>
      </c>
      <c r="S28" s="440"/>
      <c r="T28" s="440"/>
      <c r="U28" s="440"/>
      <c r="V28" s="440"/>
      <c r="W28" s="125">
        <v>0</v>
      </c>
      <c r="X28" s="126">
        <v>0</v>
      </c>
      <c r="Y28" s="153">
        <f>Y29+Y32+Y35+Y36</f>
        <v>9338300</v>
      </c>
      <c r="Z28" s="153">
        <f>Z29+Z32+Z35+Z36</f>
        <v>8838300</v>
      </c>
      <c r="AA28" s="154">
        <f>AA29+AA32+AA35+AA36</f>
        <v>8838300</v>
      </c>
      <c r="AB28" s="21" t="s">
        <v>75</v>
      </c>
    </row>
    <row r="29" spans="1:28" ht="26.25" customHeight="1" x14ac:dyDescent="0.2">
      <c r="A29" s="20"/>
      <c r="B29" s="116"/>
      <c r="C29" s="144"/>
      <c r="D29" s="155"/>
      <c r="E29" s="146"/>
      <c r="F29" s="147"/>
      <c r="G29" s="438" t="s">
        <v>91</v>
      </c>
      <c r="H29" s="438"/>
      <c r="I29" s="438"/>
      <c r="J29" s="439"/>
      <c r="K29" s="148">
        <v>134</v>
      </c>
      <c r="L29" s="118">
        <v>104</v>
      </c>
      <c r="M29" s="149">
        <v>1</v>
      </c>
      <c r="N29" s="149">
        <v>4</v>
      </c>
      <c r="O29" s="150">
        <v>6410010020</v>
      </c>
      <c r="P29" s="151">
        <v>120</v>
      </c>
      <c r="Q29" s="122"/>
      <c r="R29" s="123">
        <v>10000</v>
      </c>
      <c r="S29" s="440"/>
      <c r="T29" s="440"/>
      <c r="U29" s="440"/>
      <c r="V29" s="440"/>
      <c r="W29" s="125">
        <v>0</v>
      </c>
      <c r="X29" s="126">
        <v>0</v>
      </c>
      <c r="Y29" s="153">
        <f>Y30+Y31</f>
        <v>6734800</v>
      </c>
      <c r="Z29" s="153">
        <f>Z30+Z31</f>
        <v>6734800</v>
      </c>
      <c r="AA29" s="154">
        <f>AA30+AA31</f>
        <v>6734800</v>
      </c>
      <c r="AB29" s="21" t="s">
        <v>75</v>
      </c>
    </row>
    <row r="30" spans="1:28" ht="25.5" customHeight="1" x14ac:dyDescent="0.2">
      <c r="A30" s="20"/>
      <c r="B30" s="116"/>
      <c r="C30" s="144"/>
      <c r="D30" s="155"/>
      <c r="E30" s="146"/>
      <c r="F30" s="147"/>
      <c r="G30" s="146"/>
      <c r="H30" s="146"/>
      <c r="I30" s="146"/>
      <c r="J30" s="146" t="s">
        <v>60</v>
      </c>
      <c r="K30" s="148">
        <v>134</v>
      </c>
      <c r="L30" s="202"/>
      <c r="M30" s="203">
        <v>1</v>
      </c>
      <c r="N30" s="203">
        <v>4</v>
      </c>
      <c r="O30" s="204">
        <v>6410010020</v>
      </c>
      <c r="P30" s="151">
        <v>121</v>
      </c>
      <c r="Q30" s="148"/>
      <c r="R30" s="205"/>
      <c r="S30" s="152"/>
      <c r="T30" s="152"/>
      <c r="U30" s="152"/>
      <c r="V30" s="152"/>
      <c r="W30" s="152"/>
      <c r="X30" s="152"/>
      <c r="Y30" s="154">
        <v>5134800</v>
      </c>
      <c r="Z30" s="154">
        <v>5134800</v>
      </c>
      <c r="AA30" s="154">
        <v>5134800</v>
      </c>
      <c r="AB30" s="21"/>
    </row>
    <row r="31" spans="1:28" ht="26.25" customHeight="1" x14ac:dyDescent="0.2">
      <c r="A31" s="20"/>
      <c r="B31" s="116"/>
      <c r="C31" s="144"/>
      <c r="D31" s="155"/>
      <c r="E31" s="146"/>
      <c r="F31" s="147"/>
      <c r="G31" s="146"/>
      <c r="H31" s="146"/>
      <c r="I31" s="146"/>
      <c r="J31" s="146" t="s">
        <v>61</v>
      </c>
      <c r="K31" s="148">
        <v>134</v>
      </c>
      <c r="L31" s="202"/>
      <c r="M31" s="203">
        <v>1</v>
      </c>
      <c r="N31" s="203">
        <v>4</v>
      </c>
      <c r="O31" s="204">
        <v>6410010020</v>
      </c>
      <c r="P31" s="151">
        <v>129</v>
      </c>
      <c r="Q31" s="148"/>
      <c r="R31" s="205"/>
      <c r="S31" s="152"/>
      <c r="T31" s="152"/>
      <c r="U31" s="152"/>
      <c r="V31" s="152"/>
      <c r="W31" s="152"/>
      <c r="X31" s="152"/>
      <c r="Y31" s="154">
        <v>1600000</v>
      </c>
      <c r="Z31" s="154">
        <v>1600000</v>
      </c>
      <c r="AA31" s="154">
        <v>1600000</v>
      </c>
      <c r="AB31" s="21" t="s">
        <v>75</v>
      </c>
    </row>
    <row r="32" spans="1:28" ht="12.75" customHeight="1" x14ac:dyDescent="0.2">
      <c r="A32" s="20"/>
      <c r="B32" s="116"/>
      <c r="C32" s="144"/>
      <c r="D32" s="155"/>
      <c r="E32" s="146"/>
      <c r="F32" s="147"/>
      <c r="G32" s="438" t="s">
        <v>93</v>
      </c>
      <c r="H32" s="438"/>
      <c r="I32" s="438"/>
      <c r="J32" s="439"/>
      <c r="K32" s="148">
        <v>134</v>
      </c>
      <c r="L32" s="118">
        <v>104</v>
      </c>
      <c r="M32" s="149">
        <v>1</v>
      </c>
      <c r="N32" s="149">
        <v>4</v>
      </c>
      <c r="O32" s="150">
        <v>6410010020</v>
      </c>
      <c r="P32" s="151" t="s">
        <v>94</v>
      </c>
      <c r="Q32" s="122"/>
      <c r="R32" s="123">
        <v>10000</v>
      </c>
      <c r="S32" s="440"/>
      <c r="T32" s="440"/>
      <c r="U32" s="440"/>
      <c r="V32" s="440"/>
      <c r="W32" s="125">
        <v>0</v>
      </c>
      <c r="X32" s="126">
        <v>0</v>
      </c>
      <c r="Y32" s="153">
        <f>Y33+Y34</f>
        <v>2500000</v>
      </c>
      <c r="Z32" s="153">
        <f>Z33+Z34</f>
        <v>2000000</v>
      </c>
      <c r="AA32" s="154">
        <f>AA33+AA34</f>
        <v>2000000</v>
      </c>
      <c r="AB32" s="21"/>
    </row>
    <row r="33" spans="1:28" ht="12.75" customHeight="1" x14ac:dyDescent="0.2">
      <c r="A33" s="20"/>
      <c r="B33" s="116"/>
      <c r="C33" s="144"/>
      <c r="D33" s="155"/>
      <c r="E33" s="146"/>
      <c r="F33" s="147"/>
      <c r="G33" s="146"/>
      <c r="H33" s="146"/>
      <c r="I33" s="146"/>
      <c r="J33" s="147" t="s">
        <v>231</v>
      </c>
      <c r="K33" s="148">
        <v>134</v>
      </c>
      <c r="L33" s="118"/>
      <c r="M33" s="149">
        <v>1</v>
      </c>
      <c r="N33" s="149">
        <v>4</v>
      </c>
      <c r="O33" s="150">
        <v>6410010020</v>
      </c>
      <c r="P33" s="151">
        <v>244</v>
      </c>
      <c r="Q33" s="122"/>
      <c r="R33" s="123"/>
      <c r="S33" s="152"/>
      <c r="T33" s="152"/>
      <c r="U33" s="152"/>
      <c r="V33" s="152"/>
      <c r="W33" s="125"/>
      <c r="X33" s="126"/>
      <c r="Y33" s="153">
        <v>2235000</v>
      </c>
      <c r="Z33" s="153">
        <v>1735000</v>
      </c>
      <c r="AA33" s="154">
        <v>1735000</v>
      </c>
      <c r="AB33" s="21"/>
    </row>
    <row r="34" spans="1:28" ht="12.75" customHeight="1" x14ac:dyDescent="0.2">
      <c r="A34" s="20"/>
      <c r="B34" s="116"/>
      <c r="C34" s="168"/>
      <c r="D34" s="169"/>
      <c r="E34" s="170"/>
      <c r="F34" s="171"/>
      <c r="G34" s="170"/>
      <c r="H34" s="170"/>
      <c r="I34" s="170"/>
      <c r="J34" t="s">
        <v>368</v>
      </c>
      <c r="K34" s="148">
        <v>134</v>
      </c>
      <c r="L34" s="118"/>
      <c r="M34" s="149">
        <v>1</v>
      </c>
      <c r="N34" s="149">
        <v>4</v>
      </c>
      <c r="O34" s="150">
        <v>6410010020</v>
      </c>
      <c r="P34" s="151">
        <v>247</v>
      </c>
      <c r="Q34" s="122"/>
      <c r="R34" s="123"/>
      <c r="S34" s="152"/>
      <c r="T34" s="152"/>
      <c r="U34" s="152"/>
      <c r="V34" s="152"/>
      <c r="W34" s="125"/>
      <c r="X34" s="126"/>
      <c r="Y34" s="153">
        <v>265000</v>
      </c>
      <c r="Z34" s="153">
        <v>265000</v>
      </c>
      <c r="AA34" s="154">
        <v>265000</v>
      </c>
      <c r="AB34" s="21"/>
    </row>
    <row r="35" spans="1:28" s="40" customFormat="1" ht="12" customHeight="1" x14ac:dyDescent="0.2">
      <c r="A35" s="20"/>
      <c r="B35" s="116"/>
      <c r="C35" s="168"/>
      <c r="D35" s="169"/>
      <c r="E35" s="170"/>
      <c r="F35" s="171"/>
      <c r="G35" s="170"/>
      <c r="H35" s="170"/>
      <c r="I35" s="170"/>
      <c r="J35" s="171" t="s">
        <v>49</v>
      </c>
      <c r="K35" s="148">
        <v>134</v>
      </c>
      <c r="L35" s="118"/>
      <c r="M35" s="149">
        <v>1</v>
      </c>
      <c r="N35" s="149">
        <v>4</v>
      </c>
      <c r="O35" s="150">
        <v>6410010020</v>
      </c>
      <c r="P35" s="151">
        <v>540</v>
      </c>
      <c r="Q35" s="122"/>
      <c r="R35" s="123"/>
      <c r="S35" s="152"/>
      <c r="T35" s="152"/>
      <c r="U35" s="152"/>
      <c r="V35" s="152"/>
      <c r="W35" s="125"/>
      <c r="X35" s="126"/>
      <c r="Y35" s="153">
        <v>67000</v>
      </c>
      <c r="Z35" s="153">
        <v>67000</v>
      </c>
      <c r="AA35" s="154">
        <v>67000</v>
      </c>
      <c r="AB35" s="39"/>
    </row>
    <row r="36" spans="1:28" s="40" customFormat="1" ht="15" customHeight="1" x14ac:dyDescent="0.2">
      <c r="A36" s="20"/>
      <c r="B36" s="172"/>
      <c r="C36" s="173"/>
      <c r="D36" s="174"/>
      <c r="E36" s="175"/>
      <c r="F36" s="176"/>
      <c r="G36" s="175"/>
      <c r="H36" s="175"/>
      <c r="I36" s="175"/>
      <c r="J36" s="171" t="s">
        <v>157</v>
      </c>
      <c r="K36" s="148">
        <v>134</v>
      </c>
      <c r="L36" s="118"/>
      <c r="M36" s="149">
        <v>1</v>
      </c>
      <c r="N36" s="149">
        <v>4</v>
      </c>
      <c r="O36" s="150">
        <v>6410010020</v>
      </c>
      <c r="P36" s="151">
        <v>850</v>
      </c>
      <c r="Q36" s="122"/>
      <c r="R36" s="123"/>
      <c r="S36" s="152"/>
      <c r="T36" s="152"/>
      <c r="U36" s="152"/>
      <c r="V36" s="152"/>
      <c r="W36" s="125"/>
      <c r="X36" s="126"/>
      <c r="Y36" s="153">
        <f>Y38+Y39+Y37</f>
        <v>36500</v>
      </c>
      <c r="Z36" s="153">
        <f>Z37+Z38+Z39</f>
        <v>36500</v>
      </c>
      <c r="AA36" s="154">
        <f>AA37+AA38+AA39</f>
        <v>36500</v>
      </c>
      <c r="AB36" s="39"/>
    </row>
    <row r="37" spans="1:28" ht="14.25" customHeight="1" x14ac:dyDescent="0.2">
      <c r="A37" s="20"/>
      <c r="B37" s="172"/>
      <c r="C37" s="173"/>
      <c r="D37" s="174"/>
      <c r="E37" s="175"/>
      <c r="F37" s="176"/>
      <c r="G37" s="176"/>
      <c r="H37" s="176"/>
      <c r="I37" s="176"/>
      <c r="J37" s="171" t="s">
        <v>215</v>
      </c>
      <c r="K37" s="148">
        <v>134</v>
      </c>
      <c r="L37" s="118"/>
      <c r="M37" s="149">
        <v>1</v>
      </c>
      <c r="N37" s="149">
        <v>4</v>
      </c>
      <c r="O37" s="150">
        <v>6410010020</v>
      </c>
      <c r="P37" s="151">
        <v>851</v>
      </c>
      <c r="Q37" s="122"/>
      <c r="R37" s="123"/>
      <c r="S37" s="126"/>
      <c r="T37" s="220"/>
      <c r="U37" s="220"/>
      <c r="V37" s="125"/>
      <c r="W37" s="125"/>
      <c r="X37" s="126"/>
      <c r="Y37" s="153">
        <v>32000</v>
      </c>
      <c r="Z37" s="153">
        <v>32000</v>
      </c>
      <c r="AA37" s="154">
        <v>32000</v>
      </c>
      <c r="AB37" s="21" t="s">
        <v>75</v>
      </c>
    </row>
    <row r="38" spans="1:28" ht="15.75" customHeight="1" x14ac:dyDescent="0.2">
      <c r="A38" s="20"/>
      <c r="B38" s="116"/>
      <c r="C38" s="144"/>
      <c r="D38" s="155"/>
      <c r="E38" s="146"/>
      <c r="F38" s="147"/>
      <c r="G38" s="439" t="s">
        <v>209</v>
      </c>
      <c r="H38" s="441"/>
      <c r="I38" s="441"/>
      <c r="J38" s="442"/>
      <c r="K38" s="148">
        <v>134</v>
      </c>
      <c r="L38" s="118">
        <v>104</v>
      </c>
      <c r="M38" s="149">
        <v>1</v>
      </c>
      <c r="N38" s="149">
        <v>4</v>
      </c>
      <c r="O38" s="150">
        <v>6410010020</v>
      </c>
      <c r="P38" s="151">
        <v>852</v>
      </c>
      <c r="Q38" s="122"/>
      <c r="R38" s="123">
        <v>10000</v>
      </c>
      <c r="S38" s="445"/>
      <c r="T38" s="446"/>
      <c r="U38" s="446"/>
      <c r="V38" s="447"/>
      <c r="W38" s="125">
        <v>0</v>
      </c>
      <c r="X38" s="126">
        <v>0</v>
      </c>
      <c r="Y38" s="153">
        <v>2500</v>
      </c>
      <c r="Z38" s="153">
        <v>2500</v>
      </c>
      <c r="AA38" s="154">
        <v>2500</v>
      </c>
      <c r="AB38" s="21"/>
    </row>
    <row r="39" spans="1:28" ht="15.75" customHeight="1" x14ac:dyDescent="0.2">
      <c r="A39" s="20"/>
      <c r="B39" s="116"/>
      <c r="C39" s="144"/>
      <c r="D39" s="155"/>
      <c r="E39" s="146"/>
      <c r="F39" s="147"/>
      <c r="G39" s="146"/>
      <c r="H39" s="146"/>
      <c r="I39" s="146"/>
      <c r="J39" s="147" t="s">
        <v>210</v>
      </c>
      <c r="K39" s="148">
        <v>134</v>
      </c>
      <c r="L39" s="118"/>
      <c r="M39" s="149">
        <v>1</v>
      </c>
      <c r="N39" s="149">
        <v>4</v>
      </c>
      <c r="O39" s="150">
        <v>6410010020</v>
      </c>
      <c r="P39" s="151">
        <v>853</v>
      </c>
      <c r="Q39" s="122"/>
      <c r="R39" s="123"/>
      <c r="S39" s="152"/>
      <c r="T39" s="152"/>
      <c r="U39" s="152"/>
      <c r="V39" s="152"/>
      <c r="W39" s="125"/>
      <c r="X39" s="126"/>
      <c r="Y39" s="153">
        <v>2000</v>
      </c>
      <c r="Z39" s="153">
        <v>2000</v>
      </c>
      <c r="AA39" s="154">
        <v>2000</v>
      </c>
      <c r="AB39" s="21" t="s">
        <v>75</v>
      </c>
    </row>
    <row r="40" spans="1:28" ht="27" customHeight="1" x14ac:dyDescent="0.2">
      <c r="A40" s="20"/>
      <c r="B40" s="448" t="s">
        <v>176</v>
      </c>
      <c r="C40" s="448"/>
      <c r="D40" s="448"/>
      <c r="E40" s="448"/>
      <c r="F40" s="448"/>
      <c r="G40" s="448"/>
      <c r="H40" s="448"/>
      <c r="I40" s="448"/>
      <c r="J40" s="449"/>
      <c r="K40" s="132">
        <v>134</v>
      </c>
      <c r="L40" s="133">
        <v>200</v>
      </c>
      <c r="M40" s="134">
        <v>1</v>
      </c>
      <c r="N40" s="134">
        <v>6</v>
      </c>
      <c r="O40" s="135">
        <v>0</v>
      </c>
      <c r="P40" s="136">
        <v>0</v>
      </c>
      <c r="Q40" s="137"/>
      <c r="R40" s="138">
        <v>0</v>
      </c>
      <c r="S40" s="437"/>
      <c r="T40" s="437"/>
      <c r="U40" s="437"/>
      <c r="V40" s="437"/>
      <c r="W40" s="140">
        <v>0</v>
      </c>
      <c r="X40" s="141">
        <v>0</v>
      </c>
      <c r="Y40" s="142">
        <f>Y41</f>
        <v>570000</v>
      </c>
      <c r="Z40" s="142">
        <f>Z41</f>
        <v>570000</v>
      </c>
      <c r="AA40" s="143">
        <f>AA41</f>
        <v>570000</v>
      </c>
      <c r="AB40" s="21" t="s">
        <v>75</v>
      </c>
    </row>
    <row r="41" spans="1:28" ht="27.75" customHeight="1" x14ac:dyDescent="0.2">
      <c r="A41" s="20"/>
      <c r="B41" s="116"/>
      <c r="C41" s="129"/>
      <c r="D41" s="438" t="s">
        <v>189</v>
      </c>
      <c r="E41" s="438"/>
      <c r="F41" s="438"/>
      <c r="G41" s="438"/>
      <c r="H41" s="438"/>
      <c r="I41" s="438"/>
      <c r="J41" s="439"/>
      <c r="K41" s="148">
        <v>134</v>
      </c>
      <c r="L41" s="118">
        <v>203</v>
      </c>
      <c r="M41" s="149">
        <v>1</v>
      </c>
      <c r="N41" s="149">
        <v>6</v>
      </c>
      <c r="O41" s="150">
        <v>7700000000</v>
      </c>
      <c r="P41" s="151">
        <v>0</v>
      </c>
      <c r="Q41" s="122"/>
      <c r="R41" s="123">
        <v>0</v>
      </c>
      <c r="S41" s="440"/>
      <c r="T41" s="440"/>
      <c r="U41" s="440"/>
      <c r="V41" s="440"/>
      <c r="W41" s="125">
        <v>0</v>
      </c>
      <c r="X41" s="126">
        <v>0</v>
      </c>
      <c r="Y41" s="153">
        <f>Y43</f>
        <v>570000</v>
      </c>
      <c r="Z41" s="153">
        <f>Z43</f>
        <v>570000</v>
      </c>
      <c r="AA41" s="154">
        <f>AA43</f>
        <v>570000</v>
      </c>
      <c r="AB41" s="21" t="s">
        <v>75</v>
      </c>
    </row>
    <row r="42" spans="1:28" ht="13.5" customHeight="1" x14ac:dyDescent="0.2">
      <c r="A42" s="20"/>
      <c r="B42" s="116"/>
      <c r="C42" s="129"/>
      <c r="D42" s="147"/>
      <c r="E42" s="146"/>
      <c r="F42" s="146"/>
      <c r="G42" s="146"/>
      <c r="H42" s="146"/>
      <c r="I42" s="146"/>
      <c r="J42" s="147" t="s">
        <v>359</v>
      </c>
      <c r="K42" s="148">
        <v>134</v>
      </c>
      <c r="L42" s="118"/>
      <c r="M42" s="149">
        <v>1</v>
      </c>
      <c r="N42" s="149">
        <v>6</v>
      </c>
      <c r="O42" s="150">
        <v>7700010080</v>
      </c>
      <c r="P42" s="151">
        <v>0</v>
      </c>
      <c r="Q42" s="122"/>
      <c r="R42" s="123"/>
      <c r="S42" s="152"/>
      <c r="T42" s="152"/>
      <c r="U42" s="152"/>
      <c r="V42" s="152"/>
      <c r="W42" s="125"/>
      <c r="X42" s="126"/>
      <c r="Y42" s="153">
        <f>Y43</f>
        <v>570000</v>
      </c>
      <c r="Z42" s="153">
        <f>Z43</f>
        <v>570000</v>
      </c>
      <c r="AA42" s="154">
        <f>AA43</f>
        <v>570000</v>
      </c>
      <c r="AB42" s="21" t="s">
        <v>75</v>
      </c>
    </row>
    <row r="43" spans="1:28" ht="26.25" customHeight="1" x14ac:dyDescent="0.2">
      <c r="A43" s="20"/>
      <c r="B43" s="116"/>
      <c r="C43" s="144"/>
      <c r="D43" s="145"/>
      <c r="E43" s="438" t="s">
        <v>91</v>
      </c>
      <c r="F43" s="438"/>
      <c r="G43" s="438"/>
      <c r="H43" s="438"/>
      <c r="I43" s="438"/>
      <c r="J43" s="439"/>
      <c r="K43" s="148">
        <v>134</v>
      </c>
      <c r="L43" s="118">
        <v>203</v>
      </c>
      <c r="M43" s="149">
        <v>1</v>
      </c>
      <c r="N43" s="149">
        <v>6</v>
      </c>
      <c r="O43" s="150">
        <v>7700010080</v>
      </c>
      <c r="P43" s="151">
        <v>120</v>
      </c>
      <c r="Q43" s="122"/>
      <c r="R43" s="123">
        <v>0</v>
      </c>
      <c r="S43" s="440"/>
      <c r="T43" s="440"/>
      <c r="U43" s="440"/>
      <c r="V43" s="440"/>
      <c r="W43" s="125">
        <v>0</v>
      </c>
      <c r="X43" s="126">
        <v>0</v>
      </c>
      <c r="Y43" s="153">
        <f>Y44+Y45</f>
        <v>570000</v>
      </c>
      <c r="Z43" s="153">
        <f>Z44+Z45</f>
        <v>570000</v>
      </c>
      <c r="AA43" s="154">
        <f>AA44+AA45</f>
        <v>570000</v>
      </c>
      <c r="AB43" s="21" t="s">
        <v>75</v>
      </c>
    </row>
    <row r="44" spans="1:28" ht="14.25" customHeight="1" x14ac:dyDescent="0.2">
      <c r="A44" s="20"/>
      <c r="B44" s="116"/>
      <c r="C44" s="144"/>
      <c r="D44" s="155"/>
      <c r="E44" s="147"/>
      <c r="F44" s="438" t="s">
        <v>60</v>
      </c>
      <c r="G44" s="438"/>
      <c r="H44" s="438"/>
      <c r="I44" s="438"/>
      <c r="J44" s="439"/>
      <c r="K44" s="148">
        <v>134</v>
      </c>
      <c r="L44" s="118">
        <v>203</v>
      </c>
      <c r="M44" s="149">
        <v>1</v>
      </c>
      <c r="N44" s="149">
        <v>6</v>
      </c>
      <c r="O44" s="150">
        <v>7700010080</v>
      </c>
      <c r="P44" s="151">
        <v>121</v>
      </c>
      <c r="Q44" s="122"/>
      <c r="R44" s="123">
        <v>0</v>
      </c>
      <c r="S44" s="440"/>
      <c r="T44" s="440"/>
      <c r="U44" s="440"/>
      <c r="V44" s="440"/>
      <c r="W44" s="125">
        <v>0</v>
      </c>
      <c r="X44" s="126">
        <v>0</v>
      </c>
      <c r="Y44" s="153">
        <v>450000</v>
      </c>
      <c r="Z44" s="153">
        <v>450000</v>
      </c>
      <c r="AA44" s="154">
        <v>450000</v>
      </c>
      <c r="AB44" s="21"/>
    </row>
    <row r="45" spans="1:28" ht="25.5" customHeight="1" x14ac:dyDescent="0.2">
      <c r="A45" s="20"/>
      <c r="B45" s="116"/>
      <c r="C45" s="144"/>
      <c r="D45" s="155"/>
      <c r="E45" s="146"/>
      <c r="F45" s="147"/>
      <c r="G45" s="438" t="s">
        <v>61</v>
      </c>
      <c r="H45" s="438"/>
      <c r="I45" s="438"/>
      <c r="J45" s="439"/>
      <c r="K45" s="148">
        <v>134</v>
      </c>
      <c r="L45" s="118">
        <v>203</v>
      </c>
      <c r="M45" s="149">
        <v>1</v>
      </c>
      <c r="N45" s="149">
        <v>6</v>
      </c>
      <c r="O45" s="150">
        <v>7700010080</v>
      </c>
      <c r="P45" s="151">
        <v>129</v>
      </c>
      <c r="Q45" s="122"/>
      <c r="R45" s="123">
        <v>10000</v>
      </c>
      <c r="S45" s="440"/>
      <c r="T45" s="440"/>
      <c r="U45" s="440"/>
      <c r="V45" s="440"/>
      <c r="W45" s="125">
        <v>0</v>
      </c>
      <c r="X45" s="126">
        <v>0</v>
      </c>
      <c r="Y45" s="153">
        <v>120000</v>
      </c>
      <c r="Z45" s="153">
        <v>120000</v>
      </c>
      <c r="AA45" s="154">
        <v>120000</v>
      </c>
      <c r="AB45" s="21"/>
    </row>
    <row r="46" spans="1:28" s="40" customFormat="1" ht="14.25" customHeight="1" x14ac:dyDescent="0.2">
      <c r="A46" s="20"/>
      <c r="B46" s="116"/>
      <c r="C46" s="144"/>
      <c r="D46" s="155"/>
      <c r="E46" s="146"/>
      <c r="F46" s="147"/>
      <c r="G46" s="146"/>
      <c r="H46" s="146"/>
      <c r="I46" s="146"/>
      <c r="J46" s="130" t="s">
        <v>178</v>
      </c>
      <c r="K46" s="132">
        <v>134</v>
      </c>
      <c r="L46" s="161"/>
      <c r="M46" s="134">
        <v>1</v>
      </c>
      <c r="N46" s="134">
        <v>11</v>
      </c>
      <c r="O46" s="135">
        <v>0</v>
      </c>
      <c r="P46" s="136">
        <v>0</v>
      </c>
      <c r="Q46" s="162"/>
      <c r="R46" s="163"/>
      <c r="S46" s="139"/>
      <c r="T46" s="139"/>
      <c r="U46" s="139"/>
      <c r="V46" s="139"/>
      <c r="W46" s="164"/>
      <c r="X46" s="165"/>
      <c r="Y46" s="142">
        <f t="shared" ref="Y46:AA48" si="3">Y47</f>
        <v>100000</v>
      </c>
      <c r="Z46" s="142">
        <f t="shared" si="3"/>
        <v>100000</v>
      </c>
      <c r="AA46" s="143">
        <f t="shared" si="3"/>
        <v>100000</v>
      </c>
      <c r="AB46" s="39" t="s">
        <v>75</v>
      </c>
    </row>
    <row r="47" spans="1:28" s="40" customFormat="1" ht="25.5" customHeight="1" x14ac:dyDescent="0.2">
      <c r="A47" s="20"/>
      <c r="B47" s="116"/>
      <c r="C47" s="144"/>
      <c r="D47" s="155"/>
      <c r="E47" s="146"/>
      <c r="F47" s="147"/>
      <c r="G47" s="146"/>
      <c r="H47" s="146"/>
      <c r="I47" s="146"/>
      <c r="J47" s="147" t="s">
        <v>189</v>
      </c>
      <c r="K47" s="148">
        <v>134</v>
      </c>
      <c r="L47" s="118"/>
      <c r="M47" s="149">
        <v>1</v>
      </c>
      <c r="N47" s="149">
        <v>11</v>
      </c>
      <c r="O47" s="150">
        <v>7700000000</v>
      </c>
      <c r="P47" s="151">
        <v>0</v>
      </c>
      <c r="Q47" s="122"/>
      <c r="R47" s="123"/>
      <c r="S47" s="152"/>
      <c r="T47" s="152"/>
      <c r="U47" s="152"/>
      <c r="V47" s="152"/>
      <c r="W47" s="125"/>
      <c r="X47" s="126"/>
      <c r="Y47" s="153">
        <f t="shared" si="3"/>
        <v>100000</v>
      </c>
      <c r="Z47" s="153">
        <f t="shared" si="3"/>
        <v>100000</v>
      </c>
      <c r="AA47" s="154">
        <f t="shared" si="3"/>
        <v>100000</v>
      </c>
      <c r="AB47" s="39"/>
    </row>
    <row r="48" spans="1:28" s="40" customFormat="1" ht="16.5" customHeight="1" x14ac:dyDescent="0.2">
      <c r="A48" s="20"/>
      <c r="B48" s="116"/>
      <c r="C48" s="144"/>
      <c r="D48" s="155"/>
      <c r="E48" s="146"/>
      <c r="F48" s="147"/>
      <c r="G48" s="146"/>
      <c r="H48" s="146"/>
      <c r="I48" s="146"/>
      <c r="J48" s="147" t="s">
        <v>211</v>
      </c>
      <c r="K48" s="148">
        <v>134</v>
      </c>
      <c r="L48" s="118"/>
      <c r="M48" s="149">
        <v>1</v>
      </c>
      <c r="N48" s="149">
        <v>11</v>
      </c>
      <c r="O48" s="150">
        <v>7700000040</v>
      </c>
      <c r="P48" s="151">
        <v>0</v>
      </c>
      <c r="Q48" s="122"/>
      <c r="R48" s="123"/>
      <c r="S48" s="152"/>
      <c r="T48" s="152"/>
      <c r="U48" s="152"/>
      <c r="V48" s="152"/>
      <c r="W48" s="125"/>
      <c r="X48" s="126"/>
      <c r="Y48" s="153">
        <f t="shared" si="3"/>
        <v>100000</v>
      </c>
      <c r="Z48" s="153">
        <f t="shared" si="3"/>
        <v>100000</v>
      </c>
      <c r="AA48" s="154">
        <f t="shared" si="3"/>
        <v>100000</v>
      </c>
      <c r="AB48" s="39"/>
    </row>
    <row r="49" spans="1:28" s="40" customFormat="1" ht="15" customHeight="1" x14ac:dyDescent="0.2">
      <c r="A49" s="20"/>
      <c r="B49" s="116"/>
      <c r="C49" s="144"/>
      <c r="D49" s="155"/>
      <c r="E49" s="146"/>
      <c r="F49" s="147"/>
      <c r="G49" s="146"/>
      <c r="H49" s="146"/>
      <c r="I49" s="146"/>
      <c r="J49" s="147" t="s">
        <v>194</v>
      </c>
      <c r="K49" s="148">
        <v>134</v>
      </c>
      <c r="L49" s="118">
        <v>203</v>
      </c>
      <c r="M49" s="149">
        <v>1</v>
      </c>
      <c r="N49" s="149">
        <v>11</v>
      </c>
      <c r="O49" s="150">
        <v>7700000040</v>
      </c>
      <c r="P49" s="151">
        <v>870</v>
      </c>
      <c r="Q49" s="122"/>
      <c r="R49" s="123"/>
      <c r="S49" s="152"/>
      <c r="T49" s="152"/>
      <c r="U49" s="152"/>
      <c r="V49" s="152"/>
      <c r="W49" s="125"/>
      <c r="X49" s="126"/>
      <c r="Y49" s="153">
        <v>100000</v>
      </c>
      <c r="Z49" s="153">
        <v>100000</v>
      </c>
      <c r="AA49" s="154">
        <v>100000</v>
      </c>
      <c r="AB49" s="39"/>
    </row>
    <row r="50" spans="1:28" s="40" customFormat="1" ht="16.5" customHeight="1" x14ac:dyDescent="0.2">
      <c r="A50" s="20"/>
      <c r="B50" s="172"/>
      <c r="C50" s="177"/>
      <c r="D50" s="178"/>
      <c r="E50" s="178"/>
      <c r="F50" s="178"/>
      <c r="G50" s="178"/>
      <c r="H50" s="178"/>
      <c r="I50" s="178"/>
      <c r="J50" s="179" t="s">
        <v>180</v>
      </c>
      <c r="K50" s="132">
        <v>134</v>
      </c>
      <c r="L50" s="133"/>
      <c r="M50" s="134">
        <v>1</v>
      </c>
      <c r="N50" s="134">
        <v>13</v>
      </c>
      <c r="O50" s="135">
        <v>0</v>
      </c>
      <c r="P50" s="136">
        <v>0</v>
      </c>
      <c r="Q50" s="137"/>
      <c r="R50" s="138"/>
      <c r="S50" s="139"/>
      <c r="T50" s="139"/>
      <c r="U50" s="139"/>
      <c r="V50" s="139"/>
      <c r="W50" s="140"/>
      <c r="X50" s="141"/>
      <c r="Y50" s="142">
        <f t="shared" ref="Y50:AA53" si="4">Y51</f>
        <v>617150</v>
      </c>
      <c r="Z50" s="142">
        <f t="shared" si="4"/>
        <v>617150</v>
      </c>
      <c r="AA50" s="143">
        <f t="shared" si="4"/>
        <v>617150</v>
      </c>
      <c r="AB50" s="39"/>
    </row>
    <row r="51" spans="1:28" s="40" customFormat="1" ht="16.5" customHeight="1" x14ac:dyDescent="0.2">
      <c r="A51" s="20"/>
      <c r="B51" s="172"/>
      <c r="C51" s="180"/>
      <c r="D51" s="181"/>
      <c r="E51" s="450" t="s">
        <v>189</v>
      </c>
      <c r="F51" s="451"/>
      <c r="G51" s="451"/>
      <c r="H51" s="451"/>
      <c r="I51" s="451"/>
      <c r="J51" s="452"/>
      <c r="K51" s="148">
        <v>134</v>
      </c>
      <c r="L51" s="118">
        <v>304</v>
      </c>
      <c r="M51" s="149">
        <v>1</v>
      </c>
      <c r="N51" s="149">
        <v>13</v>
      </c>
      <c r="O51" s="150">
        <v>7700000000</v>
      </c>
      <c r="P51" s="151">
        <v>0</v>
      </c>
      <c r="Q51" s="122"/>
      <c r="R51" s="123">
        <v>0</v>
      </c>
      <c r="S51" s="440"/>
      <c r="T51" s="440"/>
      <c r="U51" s="440"/>
      <c r="V51" s="440"/>
      <c r="W51" s="125">
        <v>0</v>
      </c>
      <c r="X51" s="126">
        <v>0</v>
      </c>
      <c r="Y51" s="153">
        <f>Y52+Y55</f>
        <v>617150</v>
      </c>
      <c r="Z51" s="153">
        <f>Z52+Z55</f>
        <v>617150</v>
      </c>
      <c r="AA51" s="154">
        <f>AA52+AA55</f>
        <v>617150</v>
      </c>
      <c r="AB51" s="39"/>
    </row>
    <row r="52" spans="1:28" s="40" customFormat="1" ht="25.5" customHeight="1" x14ac:dyDescent="0.2">
      <c r="A52" s="20"/>
      <c r="B52" s="172"/>
      <c r="C52" s="180"/>
      <c r="D52" s="183"/>
      <c r="E52" s="184"/>
      <c r="F52" s="450" t="s">
        <v>216</v>
      </c>
      <c r="G52" s="451"/>
      <c r="H52" s="451"/>
      <c r="I52" s="451"/>
      <c r="J52" s="452"/>
      <c r="K52" s="148">
        <v>134</v>
      </c>
      <c r="L52" s="118">
        <v>304</v>
      </c>
      <c r="M52" s="149">
        <v>1</v>
      </c>
      <c r="N52" s="149">
        <v>13</v>
      </c>
      <c r="O52" s="150">
        <v>7700090010</v>
      </c>
      <c r="P52" s="151">
        <v>0</v>
      </c>
      <c r="Q52" s="122"/>
      <c r="R52" s="123">
        <v>0</v>
      </c>
      <c r="S52" s="440"/>
      <c r="T52" s="440"/>
      <c r="U52" s="440"/>
      <c r="V52" s="440"/>
      <c r="W52" s="125">
        <v>0</v>
      </c>
      <c r="X52" s="126">
        <v>0</v>
      </c>
      <c r="Y52" s="153">
        <f>Y53</f>
        <v>600000</v>
      </c>
      <c r="Z52" s="153">
        <f t="shared" si="4"/>
        <v>600000</v>
      </c>
      <c r="AA52" s="154">
        <f t="shared" si="4"/>
        <v>600000</v>
      </c>
      <c r="AB52" s="39"/>
    </row>
    <row r="53" spans="1:28" s="40" customFormat="1" ht="14.25" customHeight="1" x14ac:dyDescent="0.2">
      <c r="A53" s="20"/>
      <c r="B53" s="172"/>
      <c r="C53" s="180"/>
      <c r="D53" s="183"/>
      <c r="E53" s="184"/>
      <c r="F53" s="184"/>
      <c r="G53" s="185"/>
      <c r="H53" s="185"/>
      <c r="I53" s="185"/>
      <c r="J53" s="147" t="s">
        <v>93</v>
      </c>
      <c r="K53" s="148">
        <v>134</v>
      </c>
      <c r="L53" s="118">
        <v>304</v>
      </c>
      <c r="M53" s="149">
        <v>1</v>
      </c>
      <c r="N53" s="149">
        <v>13</v>
      </c>
      <c r="O53" s="150">
        <v>7700090010</v>
      </c>
      <c r="P53" s="151">
        <v>240</v>
      </c>
      <c r="Q53" s="122"/>
      <c r="R53" s="123"/>
      <c r="S53" s="152"/>
      <c r="T53" s="152"/>
      <c r="U53" s="152"/>
      <c r="V53" s="152"/>
      <c r="W53" s="125"/>
      <c r="X53" s="126"/>
      <c r="Y53" s="153">
        <f t="shared" si="4"/>
        <v>600000</v>
      </c>
      <c r="Z53" s="153">
        <f t="shared" si="4"/>
        <v>600000</v>
      </c>
      <c r="AA53" s="154">
        <f t="shared" si="4"/>
        <v>600000</v>
      </c>
      <c r="AB53" s="39"/>
    </row>
    <row r="54" spans="1:28" s="40" customFormat="1" ht="17.25" customHeight="1" x14ac:dyDescent="0.2">
      <c r="A54" s="20"/>
      <c r="B54" s="172"/>
      <c r="C54" s="186"/>
      <c r="D54" s="183"/>
      <c r="E54" s="184"/>
      <c r="F54" s="184"/>
      <c r="G54" s="185"/>
      <c r="H54" s="185"/>
      <c r="I54" s="185"/>
      <c r="J54" s="147" t="s">
        <v>231</v>
      </c>
      <c r="K54" s="148">
        <v>134</v>
      </c>
      <c r="L54" s="118"/>
      <c r="M54" s="149">
        <v>1</v>
      </c>
      <c r="N54" s="149">
        <v>13</v>
      </c>
      <c r="O54" s="150">
        <v>7700090010</v>
      </c>
      <c r="P54" s="151">
        <v>244</v>
      </c>
      <c r="Q54" s="122"/>
      <c r="R54" s="123"/>
      <c r="S54" s="152"/>
      <c r="T54" s="152"/>
      <c r="U54" s="152"/>
      <c r="V54" s="152"/>
      <c r="W54" s="125"/>
      <c r="X54" s="126"/>
      <c r="Y54" s="153">
        <v>600000</v>
      </c>
      <c r="Z54" s="153">
        <v>600000</v>
      </c>
      <c r="AA54" s="154">
        <v>600000</v>
      </c>
      <c r="AB54" s="39" t="s">
        <v>75</v>
      </c>
    </row>
    <row r="55" spans="1:28" s="40" customFormat="1" ht="24.75" customHeight="1" x14ac:dyDescent="0.2">
      <c r="A55" s="20"/>
      <c r="B55" s="172"/>
      <c r="C55" s="186"/>
      <c r="D55" s="183"/>
      <c r="E55" s="184"/>
      <c r="F55" s="184"/>
      <c r="G55" s="185"/>
      <c r="H55" s="185"/>
      <c r="I55" s="185"/>
      <c r="J55" s="147" t="s">
        <v>238</v>
      </c>
      <c r="K55" s="148">
        <v>134</v>
      </c>
      <c r="L55" s="118"/>
      <c r="M55" s="149">
        <v>1</v>
      </c>
      <c r="N55" s="149">
        <v>13</v>
      </c>
      <c r="O55" s="150">
        <v>7700095100</v>
      </c>
      <c r="P55" s="151">
        <v>0</v>
      </c>
      <c r="Q55" s="122"/>
      <c r="R55" s="123"/>
      <c r="S55" s="152"/>
      <c r="T55" s="152"/>
      <c r="U55" s="152"/>
      <c r="V55" s="152"/>
      <c r="W55" s="125"/>
      <c r="X55" s="126"/>
      <c r="Y55" s="153">
        <f t="shared" ref="Y55:AA56" si="5">Y56</f>
        <v>17150</v>
      </c>
      <c r="Z55" s="153">
        <f t="shared" si="5"/>
        <v>17150</v>
      </c>
      <c r="AA55" s="154">
        <f t="shared" si="5"/>
        <v>17150</v>
      </c>
      <c r="AB55" s="39" t="s">
        <v>75</v>
      </c>
    </row>
    <row r="56" spans="1:28" s="40" customFormat="1" ht="13.5" customHeight="1" x14ac:dyDescent="0.2">
      <c r="A56" s="20"/>
      <c r="B56" s="172"/>
      <c r="C56" s="186"/>
      <c r="D56" s="183"/>
      <c r="E56" s="184"/>
      <c r="F56" s="184"/>
      <c r="G56" s="185"/>
      <c r="H56" s="185"/>
      <c r="I56" s="185"/>
      <c r="J56" s="147" t="s">
        <v>157</v>
      </c>
      <c r="K56" s="148">
        <v>134</v>
      </c>
      <c r="L56" s="118"/>
      <c r="M56" s="149">
        <v>1</v>
      </c>
      <c r="N56" s="149">
        <v>13</v>
      </c>
      <c r="O56" s="150">
        <v>7700095100</v>
      </c>
      <c r="P56" s="151">
        <v>850</v>
      </c>
      <c r="Q56" s="122"/>
      <c r="R56" s="123"/>
      <c r="S56" s="152"/>
      <c r="T56" s="152"/>
      <c r="U56" s="152"/>
      <c r="V56" s="152"/>
      <c r="W56" s="125"/>
      <c r="X56" s="126"/>
      <c r="Y56" s="153">
        <f t="shared" si="5"/>
        <v>17150</v>
      </c>
      <c r="Z56" s="153">
        <f t="shared" si="5"/>
        <v>17150</v>
      </c>
      <c r="AA56" s="154">
        <f t="shared" si="5"/>
        <v>17150</v>
      </c>
      <c r="AB56" s="39" t="s">
        <v>75</v>
      </c>
    </row>
    <row r="57" spans="1:28" s="40" customFormat="1" ht="15.75" customHeight="1" x14ac:dyDescent="0.2">
      <c r="A57" s="20"/>
      <c r="B57" s="172"/>
      <c r="C57" s="186"/>
      <c r="D57" s="183"/>
      <c r="E57" s="184"/>
      <c r="F57" s="184"/>
      <c r="G57" s="185"/>
      <c r="H57" s="185"/>
      <c r="I57" s="185"/>
      <c r="J57" s="147" t="s">
        <v>210</v>
      </c>
      <c r="K57" s="148">
        <v>134</v>
      </c>
      <c r="L57" s="118"/>
      <c r="M57" s="149">
        <v>1</v>
      </c>
      <c r="N57" s="149">
        <v>13</v>
      </c>
      <c r="O57" s="150">
        <v>7700095100</v>
      </c>
      <c r="P57" s="151">
        <v>853</v>
      </c>
      <c r="Q57" s="122"/>
      <c r="R57" s="123"/>
      <c r="S57" s="152"/>
      <c r="T57" s="152"/>
      <c r="U57" s="152"/>
      <c r="V57" s="152"/>
      <c r="W57" s="125"/>
      <c r="X57" s="126"/>
      <c r="Y57" s="153">
        <v>17150</v>
      </c>
      <c r="Z57" s="153">
        <v>17150</v>
      </c>
      <c r="AA57" s="154">
        <v>17150</v>
      </c>
      <c r="AB57" s="39"/>
    </row>
    <row r="58" spans="1:28" s="40" customFormat="1" ht="24.75" customHeight="1" x14ac:dyDescent="0.2">
      <c r="A58" s="20"/>
      <c r="B58" s="172"/>
      <c r="C58" s="186"/>
      <c r="D58" s="183"/>
      <c r="E58" s="184"/>
      <c r="F58" s="184"/>
      <c r="G58" s="185"/>
      <c r="H58" s="185"/>
      <c r="I58" s="185"/>
      <c r="J58" s="145" t="s">
        <v>63</v>
      </c>
      <c r="K58" s="117">
        <v>134</v>
      </c>
      <c r="L58" s="156"/>
      <c r="M58" s="119">
        <v>3</v>
      </c>
      <c r="N58" s="119">
        <v>0</v>
      </c>
      <c r="O58" s="120">
        <v>0</v>
      </c>
      <c r="P58" s="121">
        <v>0</v>
      </c>
      <c r="Q58" s="157"/>
      <c r="R58" s="158"/>
      <c r="S58" s="124"/>
      <c r="T58" s="124"/>
      <c r="U58" s="124"/>
      <c r="V58" s="124"/>
      <c r="W58" s="159"/>
      <c r="X58" s="160"/>
      <c r="Y58" s="127">
        <f>Y59+Y66</f>
        <v>1522500</v>
      </c>
      <c r="Z58" s="127">
        <f>Z59+Z66</f>
        <v>1522500</v>
      </c>
      <c r="AA58" s="128">
        <f>AA59+AA66</f>
        <v>1522500</v>
      </c>
      <c r="AB58" s="39"/>
    </row>
    <row r="59" spans="1:28" s="6" customFormat="1" ht="16.5" customHeight="1" x14ac:dyDescent="0.2">
      <c r="A59" s="20"/>
      <c r="B59" s="172"/>
      <c r="C59" s="186"/>
      <c r="D59" s="453" t="s">
        <v>149</v>
      </c>
      <c r="E59" s="453"/>
      <c r="F59" s="453"/>
      <c r="G59" s="453"/>
      <c r="H59" s="453"/>
      <c r="I59" s="453"/>
      <c r="J59" s="454"/>
      <c r="K59" s="132">
        <v>134</v>
      </c>
      <c r="L59" s="133">
        <v>310</v>
      </c>
      <c r="M59" s="134">
        <v>3</v>
      </c>
      <c r="N59" s="134">
        <v>10</v>
      </c>
      <c r="O59" s="135">
        <v>0</v>
      </c>
      <c r="P59" s="136">
        <v>0</v>
      </c>
      <c r="Q59" s="137"/>
      <c r="R59" s="138">
        <v>0</v>
      </c>
      <c r="S59" s="437"/>
      <c r="T59" s="437"/>
      <c r="U59" s="437"/>
      <c r="V59" s="437"/>
      <c r="W59" s="140">
        <v>0</v>
      </c>
      <c r="X59" s="141">
        <v>0</v>
      </c>
      <c r="Y59" s="142">
        <f t="shared" ref="Y59:AA62" si="6">Y60</f>
        <v>1500000</v>
      </c>
      <c r="Z59" s="142">
        <f t="shared" si="6"/>
        <v>1500000</v>
      </c>
      <c r="AA59" s="143">
        <f t="shared" si="6"/>
        <v>1500000</v>
      </c>
      <c r="AB59" s="39" t="s">
        <v>75</v>
      </c>
    </row>
    <row r="60" spans="1:28" s="6" customFormat="1" ht="27.75" customHeight="1" x14ac:dyDescent="0.2">
      <c r="A60" s="20"/>
      <c r="B60" s="172"/>
      <c r="C60" s="180"/>
      <c r="D60" s="181"/>
      <c r="E60" s="443" t="s">
        <v>358</v>
      </c>
      <c r="F60" s="443"/>
      <c r="G60" s="443"/>
      <c r="H60" s="443"/>
      <c r="I60" s="443"/>
      <c r="J60" s="444"/>
      <c r="K60" s="148">
        <v>134</v>
      </c>
      <c r="L60" s="118">
        <v>310</v>
      </c>
      <c r="M60" s="149">
        <v>3</v>
      </c>
      <c r="N60" s="149">
        <v>10</v>
      </c>
      <c r="O60" s="150">
        <v>6400000000</v>
      </c>
      <c r="P60" s="151">
        <v>0</v>
      </c>
      <c r="Q60" s="122"/>
      <c r="R60" s="123">
        <v>0</v>
      </c>
      <c r="S60" s="440"/>
      <c r="T60" s="440"/>
      <c r="U60" s="440"/>
      <c r="V60" s="440"/>
      <c r="W60" s="125">
        <v>0</v>
      </c>
      <c r="X60" s="126">
        <v>0</v>
      </c>
      <c r="Y60" s="153">
        <f t="shared" si="6"/>
        <v>1500000</v>
      </c>
      <c r="Z60" s="153">
        <f t="shared" si="6"/>
        <v>1500000</v>
      </c>
      <c r="AA60" s="154">
        <f t="shared" si="6"/>
        <v>1500000</v>
      </c>
      <c r="AB60" s="25"/>
    </row>
    <row r="61" spans="1:28" s="6" customFormat="1" ht="16.5" customHeight="1" x14ac:dyDescent="0.2">
      <c r="A61" s="20"/>
      <c r="B61" s="172"/>
      <c r="C61" s="180"/>
      <c r="D61" s="183"/>
      <c r="E61" s="184"/>
      <c r="F61" s="439" t="s">
        <v>206</v>
      </c>
      <c r="G61" s="441"/>
      <c r="H61" s="441"/>
      <c r="I61" s="441"/>
      <c r="J61" s="442"/>
      <c r="K61" s="148">
        <v>134</v>
      </c>
      <c r="L61" s="118">
        <v>310</v>
      </c>
      <c r="M61" s="149">
        <v>3</v>
      </c>
      <c r="N61" s="149">
        <v>10</v>
      </c>
      <c r="O61" s="150">
        <v>6420000000</v>
      </c>
      <c r="P61" s="151">
        <v>0</v>
      </c>
      <c r="Q61" s="122"/>
      <c r="R61" s="123">
        <v>0</v>
      </c>
      <c r="S61" s="440"/>
      <c r="T61" s="440"/>
      <c r="U61" s="440"/>
      <c r="V61" s="440"/>
      <c r="W61" s="125">
        <v>0</v>
      </c>
      <c r="X61" s="126">
        <v>0</v>
      </c>
      <c r="Y61" s="153">
        <f t="shared" si="6"/>
        <v>1500000</v>
      </c>
      <c r="Z61" s="153">
        <f t="shared" si="6"/>
        <v>1500000</v>
      </c>
      <c r="AA61" s="154">
        <f t="shared" si="6"/>
        <v>1500000</v>
      </c>
      <c r="AB61" s="25"/>
    </row>
    <row r="62" spans="1:28" s="6" customFormat="1" ht="25.5" customHeight="1" x14ac:dyDescent="0.2">
      <c r="A62" s="20"/>
      <c r="B62" s="172"/>
      <c r="C62" s="180"/>
      <c r="D62" s="183"/>
      <c r="E62" s="184"/>
      <c r="F62" s="184"/>
      <c r="G62" s="185"/>
      <c r="H62" s="185"/>
      <c r="I62" s="185"/>
      <c r="J62" s="147" t="s">
        <v>197</v>
      </c>
      <c r="K62" s="148">
        <v>134</v>
      </c>
      <c r="L62" s="118">
        <v>310</v>
      </c>
      <c r="M62" s="149">
        <v>3</v>
      </c>
      <c r="N62" s="149">
        <v>10</v>
      </c>
      <c r="O62" s="150">
        <v>6420095020</v>
      </c>
      <c r="P62" s="151">
        <v>0</v>
      </c>
      <c r="Q62" s="122"/>
      <c r="R62" s="123"/>
      <c r="S62" s="152"/>
      <c r="T62" s="152"/>
      <c r="U62" s="152"/>
      <c r="V62" s="152"/>
      <c r="W62" s="125"/>
      <c r="X62" s="126"/>
      <c r="Y62" s="153">
        <f t="shared" si="6"/>
        <v>1500000</v>
      </c>
      <c r="Z62" s="153">
        <f t="shared" si="6"/>
        <v>1500000</v>
      </c>
      <c r="AA62" s="154">
        <f t="shared" si="6"/>
        <v>1500000</v>
      </c>
      <c r="AB62" s="25"/>
    </row>
    <row r="63" spans="1:28" s="6" customFormat="1" ht="18" customHeight="1" x14ac:dyDescent="0.2">
      <c r="A63" s="20"/>
      <c r="B63" s="172"/>
      <c r="C63" s="180"/>
      <c r="D63" s="183"/>
      <c r="E63" s="184"/>
      <c r="F63" s="184"/>
      <c r="G63" s="185"/>
      <c r="H63" s="185"/>
      <c r="I63" s="185"/>
      <c r="J63" s="147" t="s">
        <v>93</v>
      </c>
      <c r="K63" s="148">
        <v>134</v>
      </c>
      <c r="L63" s="118">
        <v>310</v>
      </c>
      <c r="M63" s="149">
        <v>3</v>
      </c>
      <c r="N63" s="149">
        <v>10</v>
      </c>
      <c r="O63" s="150">
        <v>6420095020</v>
      </c>
      <c r="P63" s="151">
        <v>240</v>
      </c>
      <c r="Q63" s="122"/>
      <c r="R63" s="123"/>
      <c r="S63" s="152"/>
      <c r="T63" s="152"/>
      <c r="U63" s="152"/>
      <c r="V63" s="152"/>
      <c r="W63" s="125"/>
      <c r="X63" s="126"/>
      <c r="Y63" s="153">
        <f>Y64+Y65</f>
        <v>1500000</v>
      </c>
      <c r="Z63" s="153">
        <f>Z64+Z65</f>
        <v>1500000</v>
      </c>
      <c r="AA63" s="154">
        <f>AA64+AA65</f>
        <v>1500000</v>
      </c>
      <c r="AB63" s="25"/>
    </row>
    <row r="64" spans="1:28" ht="12.75" customHeight="1" x14ac:dyDescent="0.2">
      <c r="A64" s="20"/>
      <c r="B64" s="172"/>
      <c r="C64" s="180"/>
      <c r="D64" s="183"/>
      <c r="E64" s="185"/>
      <c r="F64" s="184"/>
      <c r="G64" s="443" t="s">
        <v>231</v>
      </c>
      <c r="H64" s="443"/>
      <c r="I64" s="443"/>
      <c r="J64" s="444"/>
      <c r="K64" s="148">
        <v>134</v>
      </c>
      <c r="L64" s="118">
        <v>310</v>
      </c>
      <c r="M64" s="149">
        <v>3</v>
      </c>
      <c r="N64" s="149">
        <v>10</v>
      </c>
      <c r="O64" s="150">
        <v>6420095020</v>
      </c>
      <c r="P64" s="151">
        <v>244</v>
      </c>
      <c r="Q64" s="122"/>
      <c r="R64" s="123">
        <v>10000</v>
      </c>
      <c r="S64" s="440"/>
      <c r="T64" s="440"/>
      <c r="U64" s="440"/>
      <c r="V64" s="440"/>
      <c r="W64" s="125">
        <v>0</v>
      </c>
      <c r="X64" s="126">
        <v>0</v>
      </c>
      <c r="Y64" s="153">
        <v>1440000</v>
      </c>
      <c r="Z64" s="153">
        <v>1440000</v>
      </c>
      <c r="AA64" s="154">
        <v>1440000</v>
      </c>
      <c r="AB64" s="25"/>
    </row>
    <row r="65" spans="1:28" ht="12.75" customHeight="1" x14ac:dyDescent="0.2">
      <c r="A65" s="20"/>
      <c r="B65" s="172"/>
      <c r="C65" s="173"/>
      <c r="D65" s="174"/>
      <c r="E65" s="175"/>
      <c r="F65" s="176"/>
      <c r="G65" s="175"/>
      <c r="H65" s="175"/>
      <c r="I65" s="175"/>
      <c r="J65" s="176" t="s">
        <v>368</v>
      </c>
      <c r="K65" s="148">
        <v>134</v>
      </c>
      <c r="L65" s="118"/>
      <c r="M65" s="149">
        <v>3</v>
      </c>
      <c r="N65" s="149">
        <v>10</v>
      </c>
      <c r="O65" s="150">
        <v>6420095020</v>
      </c>
      <c r="P65" s="151">
        <v>247</v>
      </c>
      <c r="Q65" s="122"/>
      <c r="R65" s="123"/>
      <c r="S65" s="152"/>
      <c r="T65" s="152"/>
      <c r="U65" s="152"/>
      <c r="V65" s="152"/>
      <c r="W65" s="125"/>
      <c r="X65" s="126"/>
      <c r="Y65" s="153">
        <v>60000</v>
      </c>
      <c r="Z65" s="153">
        <v>60000</v>
      </c>
      <c r="AA65" s="154">
        <v>60000</v>
      </c>
      <c r="AB65" s="25"/>
    </row>
    <row r="66" spans="1:28" ht="24.75" customHeight="1" x14ac:dyDescent="0.2">
      <c r="A66" s="20"/>
      <c r="B66" s="172"/>
      <c r="C66" s="173"/>
      <c r="D66" s="174"/>
      <c r="E66" s="175"/>
      <c r="F66" s="176"/>
      <c r="G66" s="175"/>
      <c r="H66" s="175"/>
      <c r="I66" s="175"/>
      <c r="J66" s="131" t="s">
        <v>64</v>
      </c>
      <c r="K66" s="132">
        <v>134</v>
      </c>
      <c r="L66" s="161"/>
      <c r="M66" s="134">
        <v>3</v>
      </c>
      <c r="N66" s="134">
        <v>14</v>
      </c>
      <c r="O66" s="135">
        <v>0</v>
      </c>
      <c r="P66" s="136">
        <v>0</v>
      </c>
      <c r="Q66" s="137"/>
      <c r="R66" s="138"/>
      <c r="S66" s="188"/>
      <c r="T66" s="188"/>
      <c r="U66" s="188"/>
      <c r="V66" s="188"/>
      <c r="W66" s="140"/>
      <c r="X66" s="141"/>
      <c r="Y66" s="142">
        <f t="shared" ref="Y66:AA69" si="7">Y67</f>
        <v>22500</v>
      </c>
      <c r="Z66" s="142">
        <f t="shared" si="7"/>
        <v>22500</v>
      </c>
      <c r="AA66" s="143">
        <f t="shared" si="7"/>
        <v>22500</v>
      </c>
      <c r="AB66" s="21" t="s">
        <v>75</v>
      </c>
    </row>
    <row r="67" spans="1:28" ht="26.25" customHeight="1" x14ac:dyDescent="0.2">
      <c r="A67" s="20"/>
      <c r="B67" s="172"/>
      <c r="C67" s="173"/>
      <c r="D67" s="174"/>
      <c r="E67" s="175"/>
      <c r="F67" s="176"/>
      <c r="G67" s="175"/>
      <c r="H67" s="175"/>
      <c r="I67" s="175"/>
      <c r="J67" s="171" t="s">
        <v>98</v>
      </c>
      <c r="K67" s="148">
        <v>134</v>
      </c>
      <c r="L67" s="118"/>
      <c r="M67" s="149">
        <v>3</v>
      </c>
      <c r="N67" s="149">
        <v>14</v>
      </c>
      <c r="O67" s="150">
        <v>7700000000</v>
      </c>
      <c r="P67" s="151">
        <v>0</v>
      </c>
      <c r="Q67" s="122"/>
      <c r="R67" s="123"/>
      <c r="S67" s="152"/>
      <c r="T67" s="152"/>
      <c r="U67" s="152"/>
      <c r="V67" s="152"/>
      <c r="W67" s="125"/>
      <c r="X67" s="126"/>
      <c r="Y67" s="153">
        <f t="shared" si="7"/>
        <v>22500</v>
      </c>
      <c r="Z67" s="153">
        <f t="shared" si="7"/>
        <v>22500</v>
      </c>
      <c r="AA67" s="154">
        <f t="shared" si="7"/>
        <v>22500</v>
      </c>
      <c r="AB67" s="21"/>
    </row>
    <row r="68" spans="1:28" ht="15.75" customHeight="1" x14ac:dyDescent="0.2">
      <c r="A68" s="20"/>
      <c r="B68" s="172"/>
      <c r="C68" s="173"/>
      <c r="D68" s="174"/>
      <c r="E68" s="175"/>
      <c r="F68" s="176"/>
      <c r="G68" s="175"/>
      <c r="H68" s="175"/>
      <c r="I68" s="175"/>
      <c r="J68" s="171" t="s">
        <v>101</v>
      </c>
      <c r="K68" s="148">
        <v>134</v>
      </c>
      <c r="L68" s="118"/>
      <c r="M68" s="149">
        <v>3</v>
      </c>
      <c r="N68" s="149">
        <v>14</v>
      </c>
      <c r="O68" s="150">
        <v>7700020040</v>
      </c>
      <c r="P68" s="151">
        <v>0</v>
      </c>
      <c r="Q68" s="122"/>
      <c r="R68" s="123"/>
      <c r="S68" s="152"/>
      <c r="T68" s="152"/>
      <c r="U68" s="152"/>
      <c r="V68" s="152"/>
      <c r="W68" s="125"/>
      <c r="X68" s="126"/>
      <c r="Y68" s="153">
        <f t="shared" si="7"/>
        <v>22500</v>
      </c>
      <c r="Z68" s="153">
        <f t="shared" si="7"/>
        <v>22500</v>
      </c>
      <c r="AA68" s="154">
        <f t="shared" si="7"/>
        <v>22500</v>
      </c>
      <c r="AB68" s="21" t="s">
        <v>75</v>
      </c>
    </row>
    <row r="69" spans="1:28" ht="25.5" customHeight="1" x14ac:dyDescent="0.2">
      <c r="A69" s="20"/>
      <c r="B69" s="172"/>
      <c r="C69" s="173"/>
      <c r="D69" s="174"/>
      <c r="E69" s="175"/>
      <c r="F69" s="176"/>
      <c r="G69" s="175"/>
      <c r="H69" s="175"/>
      <c r="I69" s="175"/>
      <c r="J69" s="171" t="s">
        <v>93</v>
      </c>
      <c r="K69" s="148">
        <v>134</v>
      </c>
      <c r="L69" s="118"/>
      <c r="M69" s="149">
        <v>3</v>
      </c>
      <c r="N69" s="149">
        <v>14</v>
      </c>
      <c r="O69" s="150">
        <v>7700020040</v>
      </c>
      <c r="P69" s="151">
        <v>240</v>
      </c>
      <c r="Q69" s="122"/>
      <c r="R69" s="123"/>
      <c r="S69" s="152"/>
      <c r="T69" s="152"/>
      <c r="U69" s="152"/>
      <c r="V69" s="152"/>
      <c r="W69" s="125"/>
      <c r="X69" s="126"/>
      <c r="Y69" s="153">
        <f t="shared" si="7"/>
        <v>22500</v>
      </c>
      <c r="Z69" s="153">
        <f t="shared" si="7"/>
        <v>22500</v>
      </c>
      <c r="AA69" s="154">
        <f t="shared" si="7"/>
        <v>22500</v>
      </c>
      <c r="AB69" s="21" t="s">
        <v>75</v>
      </c>
    </row>
    <row r="70" spans="1:28" ht="17.25" customHeight="1" x14ac:dyDescent="0.2">
      <c r="A70" s="20"/>
      <c r="B70" s="172"/>
      <c r="C70" s="173"/>
      <c r="D70" s="174"/>
      <c r="E70" s="175"/>
      <c r="F70" s="176"/>
      <c r="G70" s="175"/>
      <c r="H70" s="175"/>
      <c r="I70" s="175"/>
      <c r="J70" s="171" t="s">
        <v>232</v>
      </c>
      <c r="K70" s="148">
        <v>134</v>
      </c>
      <c r="L70" s="118"/>
      <c r="M70" s="149">
        <v>3</v>
      </c>
      <c r="N70" s="149">
        <v>14</v>
      </c>
      <c r="O70" s="150">
        <v>7700020040</v>
      </c>
      <c r="P70" s="151">
        <v>244</v>
      </c>
      <c r="Q70" s="122"/>
      <c r="R70" s="123"/>
      <c r="S70" s="152"/>
      <c r="T70" s="152"/>
      <c r="U70" s="152"/>
      <c r="V70" s="152"/>
      <c r="W70" s="125"/>
      <c r="X70" s="126"/>
      <c r="Y70" s="153">
        <v>22500</v>
      </c>
      <c r="Z70" s="153">
        <v>22500</v>
      </c>
      <c r="AA70" s="154">
        <v>22500</v>
      </c>
      <c r="AB70" s="21" t="s">
        <v>75</v>
      </c>
    </row>
    <row r="71" spans="1:28" ht="13.5" customHeight="1" x14ac:dyDescent="0.2">
      <c r="A71" s="20"/>
      <c r="B71" s="430" t="s">
        <v>65</v>
      </c>
      <c r="C71" s="430"/>
      <c r="D71" s="430"/>
      <c r="E71" s="430"/>
      <c r="F71" s="430"/>
      <c r="G71" s="430"/>
      <c r="H71" s="430"/>
      <c r="I71" s="430"/>
      <c r="J71" s="431"/>
      <c r="K71" s="117">
        <v>134</v>
      </c>
      <c r="L71" s="118">
        <v>400</v>
      </c>
      <c r="M71" s="119">
        <v>4</v>
      </c>
      <c r="N71" s="119">
        <v>0</v>
      </c>
      <c r="O71" s="120">
        <v>0</v>
      </c>
      <c r="P71" s="121">
        <v>0</v>
      </c>
      <c r="Q71" s="122"/>
      <c r="R71" s="123">
        <v>0</v>
      </c>
      <c r="S71" s="432"/>
      <c r="T71" s="432"/>
      <c r="U71" s="432"/>
      <c r="V71" s="432"/>
      <c r="W71" s="125">
        <v>0</v>
      </c>
      <c r="X71" s="126">
        <v>0</v>
      </c>
      <c r="Y71" s="127">
        <f t="shared" ref="Y71:AA75" si="8">Y72</f>
        <v>19237750</v>
      </c>
      <c r="Z71" s="127">
        <f t="shared" si="8"/>
        <v>18136750</v>
      </c>
      <c r="AA71" s="128">
        <f t="shared" si="8"/>
        <v>17628750</v>
      </c>
      <c r="AB71" s="21"/>
    </row>
    <row r="72" spans="1:28" ht="13.5" customHeight="1" x14ac:dyDescent="0.2">
      <c r="A72" s="20"/>
      <c r="B72" s="116"/>
      <c r="C72" s="189"/>
      <c r="D72" s="190"/>
      <c r="E72" s="190"/>
      <c r="F72" s="190"/>
      <c r="G72" s="190"/>
      <c r="H72" s="190"/>
      <c r="I72" s="190"/>
      <c r="J72" s="189" t="s">
        <v>66</v>
      </c>
      <c r="K72" s="117">
        <v>134</v>
      </c>
      <c r="L72" s="118"/>
      <c r="M72" s="119">
        <v>4</v>
      </c>
      <c r="N72" s="119">
        <v>9</v>
      </c>
      <c r="O72" s="120">
        <v>0</v>
      </c>
      <c r="P72" s="121">
        <v>0</v>
      </c>
      <c r="Q72" s="122"/>
      <c r="R72" s="123"/>
      <c r="S72" s="124"/>
      <c r="T72" s="124"/>
      <c r="U72" s="124"/>
      <c r="V72" s="124"/>
      <c r="W72" s="125"/>
      <c r="X72" s="126"/>
      <c r="Y72" s="127">
        <f>Y73</f>
        <v>19237750</v>
      </c>
      <c r="Z72" s="127">
        <f t="shared" si="8"/>
        <v>18136750</v>
      </c>
      <c r="AA72" s="128">
        <f t="shared" si="8"/>
        <v>17628750</v>
      </c>
      <c r="AB72" s="21"/>
    </row>
    <row r="73" spans="1:28" ht="26.25" customHeight="1" x14ac:dyDescent="0.2">
      <c r="A73" s="20"/>
      <c r="B73" s="116"/>
      <c r="C73" s="129"/>
      <c r="D73" s="439" t="s">
        <v>358</v>
      </c>
      <c r="E73" s="441"/>
      <c r="F73" s="441"/>
      <c r="G73" s="441"/>
      <c r="H73" s="441"/>
      <c r="I73" s="441"/>
      <c r="J73" s="442"/>
      <c r="K73" s="117">
        <v>134</v>
      </c>
      <c r="L73" s="118">
        <v>409</v>
      </c>
      <c r="M73" s="119">
        <v>4</v>
      </c>
      <c r="N73" s="119">
        <v>9</v>
      </c>
      <c r="O73" s="120">
        <v>6400000000</v>
      </c>
      <c r="P73" s="121">
        <v>0</v>
      </c>
      <c r="Q73" s="122"/>
      <c r="R73" s="123">
        <v>0</v>
      </c>
      <c r="S73" s="432"/>
      <c r="T73" s="432"/>
      <c r="U73" s="432"/>
      <c r="V73" s="432"/>
      <c r="W73" s="125">
        <v>0</v>
      </c>
      <c r="X73" s="126">
        <v>0</v>
      </c>
      <c r="Y73" s="127">
        <f>Y74</f>
        <v>19237750</v>
      </c>
      <c r="Z73" s="127">
        <f t="shared" si="8"/>
        <v>18136750</v>
      </c>
      <c r="AA73" s="128">
        <f t="shared" si="8"/>
        <v>17628750</v>
      </c>
      <c r="AB73" s="21"/>
    </row>
    <row r="74" spans="1:28" ht="15" customHeight="1" x14ac:dyDescent="0.2">
      <c r="A74" s="20"/>
      <c r="B74" s="116"/>
      <c r="C74" s="144"/>
      <c r="D74" s="145"/>
      <c r="E74" s="438" t="s">
        <v>207</v>
      </c>
      <c r="F74" s="438"/>
      <c r="G74" s="438"/>
      <c r="H74" s="438"/>
      <c r="I74" s="438"/>
      <c r="J74" s="439"/>
      <c r="K74" s="148">
        <v>134</v>
      </c>
      <c r="L74" s="118">
        <v>409</v>
      </c>
      <c r="M74" s="149">
        <v>4</v>
      </c>
      <c r="N74" s="149">
        <v>9</v>
      </c>
      <c r="O74" s="150">
        <v>6430000000</v>
      </c>
      <c r="P74" s="151">
        <v>0</v>
      </c>
      <c r="Q74" s="122"/>
      <c r="R74" s="123">
        <v>0</v>
      </c>
      <c r="S74" s="440"/>
      <c r="T74" s="440"/>
      <c r="U74" s="440"/>
      <c r="V74" s="440"/>
      <c r="W74" s="125">
        <v>0</v>
      </c>
      <c r="X74" s="126">
        <v>0</v>
      </c>
      <c r="Y74" s="153">
        <f>Y75+Y79</f>
        <v>19237750</v>
      </c>
      <c r="Z74" s="153">
        <f>Z75+Z81</f>
        <v>18136750</v>
      </c>
      <c r="AA74" s="154">
        <f>AA75+AA81</f>
        <v>17628750</v>
      </c>
      <c r="AB74" s="21"/>
    </row>
    <row r="75" spans="1:28" ht="39.75" customHeight="1" x14ac:dyDescent="0.2">
      <c r="A75" s="20"/>
      <c r="B75" s="116"/>
      <c r="C75" s="144"/>
      <c r="D75" s="155"/>
      <c r="E75" s="147"/>
      <c r="F75" s="438" t="s">
        <v>96</v>
      </c>
      <c r="G75" s="438"/>
      <c r="H75" s="438"/>
      <c r="I75" s="438"/>
      <c r="J75" s="439"/>
      <c r="K75" s="148">
        <v>134</v>
      </c>
      <c r="L75" s="118">
        <v>409</v>
      </c>
      <c r="M75" s="149">
        <v>4</v>
      </c>
      <c r="N75" s="149">
        <v>9</v>
      </c>
      <c r="O75" s="150">
        <v>6430095280</v>
      </c>
      <c r="P75" s="151">
        <v>0</v>
      </c>
      <c r="Q75" s="122"/>
      <c r="R75" s="123">
        <v>0</v>
      </c>
      <c r="S75" s="440"/>
      <c r="T75" s="440"/>
      <c r="U75" s="440"/>
      <c r="V75" s="440"/>
      <c r="W75" s="125">
        <v>0</v>
      </c>
      <c r="X75" s="126">
        <v>0</v>
      </c>
      <c r="Y75" s="153">
        <f t="shared" si="8"/>
        <v>19237750</v>
      </c>
      <c r="Z75" s="153">
        <f t="shared" si="8"/>
        <v>18136750</v>
      </c>
      <c r="AA75" s="154">
        <f t="shared" si="8"/>
        <v>17628750</v>
      </c>
      <c r="AB75" s="21"/>
    </row>
    <row r="76" spans="1:28" ht="24.75" customHeight="1" x14ac:dyDescent="0.2">
      <c r="A76" s="20"/>
      <c r="B76" s="116"/>
      <c r="C76" s="144"/>
      <c r="D76" s="155"/>
      <c r="E76" s="147"/>
      <c r="F76" s="147"/>
      <c r="G76" s="146"/>
      <c r="H76" s="146"/>
      <c r="I76" s="146"/>
      <c r="J76" s="147" t="s">
        <v>93</v>
      </c>
      <c r="K76" s="148">
        <v>134</v>
      </c>
      <c r="L76" s="118">
        <v>409</v>
      </c>
      <c r="M76" s="149">
        <v>4</v>
      </c>
      <c r="N76" s="149">
        <v>9</v>
      </c>
      <c r="O76" s="150">
        <v>6430095280</v>
      </c>
      <c r="P76" s="151">
        <v>240</v>
      </c>
      <c r="Q76" s="122"/>
      <c r="R76" s="123"/>
      <c r="S76" s="152"/>
      <c r="T76" s="152"/>
      <c r="U76" s="152"/>
      <c r="V76" s="152"/>
      <c r="W76" s="125"/>
      <c r="X76" s="126"/>
      <c r="Y76" s="153">
        <f>Y77+Y78</f>
        <v>19237750</v>
      </c>
      <c r="Z76" s="153">
        <f>Z77+Z78</f>
        <v>18136750</v>
      </c>
      <c r="AA76" s="154">
        <f>AA77+AA78</f>
        <v>17628750</v>
      </c>
      <c r="AB76" s="21"/>
    </row>
    <row r="77" spans="1:28" ht="17.25" customHeight="1" x14ac:dyDescent="0.2">
      <c r="A77" s="20"/>
      <c r="B77" s="116"/>
      <c r="C77" s="144"/>
      <c r="D77" s="155"/>
      <c r="E77" s="146"/>
      <c r="F77" s="147"/>
      <c r="G77" s="438" t="s">
        <v>231</v>
      </c>
      <c r="H77" s="438"/>
      <c r="I77" s="438"/>
      <c r="J77" s="439"/>
      <c r="K77" s="148">
        <v>134</v>
      </c>
      <c r="L77" s="118">
        <v>409</v>
      </c>
      <c r="M77" s="149">
        <v>4</v>
      </c>
      <c r="N77" s="149">
        <v>9</v>
      </c>
      <c r="O77" s="150">
        <v>6430095280</v>
      </c>
      <c r="P77" s="151">
        <v>244</v>
      </c>
      <c r="Q77" s="122"/>
      <c r="R77" s="123">
        <v>10000</v>
      </c>
      <c r="S77" s="440"/>
      <c r="T77" s="440"/>
      <c r="U77" s="440"/>
      <c r="V77" s="440"/>
      <c r="W77" s="125">
        <v>0</v>
      </c>
      <c r="X77" s="126">
        <v>0</v>
      </c>
      <c r="Y77" s="153">
        <v>14237750</v>
      </c>
      <c r="Z77" s="153">
        <v>13136750</v>
      </c>
      <c r="AA77" s="154">
        <v>12628750</v>
      </c>
      <c r="AB77" s="21"/>
    </row>
    <row r="78" spans="1:28" ht="17.25" customHeight="1" x14ac:dyDescent="0.2">
      <c r="A78" s="20"/>
      <c r="B78" s="116"/>
      <c r="C78" s="168"/>
      <c r="D78" s="169"/>
      <c r="E78" s="170"/>
      <c r="F78" s="171"/>
      <c r="G78" s="170"/>
      <c r="H78" s="170"/>
      <c r="I78" s="170"/>
      <c r="J78" s="171" t="s">
        <v>368</v>
      </c>
      <c r="K78" s="148">
        <v>134</v>
      </c>
      <c r="L78" s="118"/>
      <c r="M78" s="149">
        <v>4</v>
      </c>
      <c r="N78" s="149">
        <v>9</v>
      </c>
      <c r="O78" s="150">
        <v>6430095280</v>
      </c>
      <c r="P78" s="151">
        <v>247</v>
      </c>
      <c r="Q78" s="122"/>
      <c r="R78" s="123"/>
      <c r="S78" s="152"/>
      <c r="T78" s="152"/>
      <c r="U78" s="152"/>
      <c r="V78" s="152"/>
      <c r="W78" s="125"/>
      <c r="X78" s="126"/>
      <c r="Y78" s="153">
        <v>5000000</v>
      </c>
      <c r="Z78" s="153">
        <v>5000000</v>
      </c>
      <c r="AA78" s="154">
        <v>5000000</v>
      </c>
      <c r="AB78" s="21"/>
    </row>
    <row r="79" spans="1:28" s="41" customFormat="1" ht="15" customHeight="1" x14ac:dyDescent="0.2">
      <c r="A79" s="20"/>
      <c r="B79" s="116"/>
      <c r="C79" s="168"/>
      <c r="D79" s="169"/>
      <c r="E79" s="170"/>
      <c r="F79" s="171"/>
      <c r="G79" s="170"/>
      <c r="H79" s="170"/>
      <c r="I79" s="170"/>
      <c r="J79" s="171" t="s">
        <v>223</v>
      </c>
      <c r="K79" s="148">
        <v>134</v>
      </c>
      <c r="L79" s="118"/>
      <c r="M79" s="149">
        <v>4</v>
      </c>
      <c r="N79" s="149">
        <v>9</v>
      </c>
      <c r="O79" s="150" t="s">
        <v>224</v>
      </c>
      <c r="P79" s="151">
        <v>0</v>
      </c>
      <c r="Q79" s="122"/>
      <c r="R79" s="123"/>
      <c r="S79" s="152"/>
      <c r="T79" s="152"/>
      <c r="U79" s="152"/>
      <c r="V79" s="152"/>
      <c r="W79" s="125"/>
      <c r="X79" s="126"/>
      <c r="Y79" s="153">
        <f>Y80</f>
        <v>0</v>
      </c>
      <c r="Z79" s="153"/>
      <c r="AA79" s="154"/>
      <c r="AB79" s="21" t="s">
        <v>75</v>
      </c>
    </row>
    <row r="80" spans="1:28" s="41" customFormat="1" ht="15" customHeight="1" x14ac:dyDescent="0.2">
      <c r="A80" s="20"/>
      <c r="B80" s="116"/>
      <c r="C80" s="168"/>
      <c r="D80" s="169"/>
      <c r="E80" s="170"/>
      <c r="F80" s="171"/>
      <c r="G80" s="170"/>
      <c r="H80" s="170"/>
      <c r="I80" s="170"/>
      <c r="J80" s="171" t="s">
        <v>93</v>
      </c>
      <c r="K80" s="148">
        <v>134</v>
      </c>
      <c r="L80" s="118"/>
      <c r="M80" s="149">
        <v>4</v>
      </c>
      <c r="N80" s="149">
        <v>9</v>
      </c>
      <c r="O80" s="150" t="s">
        <v>224</v>
      </c>
      <c r="P80" s="151">
        <v>240</v>
      </c>
      <c r="Q80" s="122"/>
      <c r="R80" s="123"/>
      <c r="S80" s="152"/>
      <c r="T80" s="152"/>
      <c r="U80" s="152"/>
      <c r="V80" s="152"/>
      <c r="W80" s="125"/>
      <c r="X80" s="126"/>
      <c r="Y80" s="153">
        <f>Y81</f>
        <v>0</v>
      </c>
      <c r="Z80" s="153"/>
      <c r="AA80" s="154"/>
      <c r="AB80" s="21"/>
    </row>
    <row r="81" spans="1:28" s="41" customFormat="1" ht="20.25" customHeight="1" x14ac:dyDescent="0.2">
      <c r="A81" s="20"/>
      <c r="B81" s="116"/>
      <c r="C81" s="168"/>
      <c r="D81" s="169"/>
      <c r="E81" s="170"/>
      <c r="F81" s="171"/>
      <c r="G81" s="170"/>
      <c r="H81" s="170"/>
      <c r="I81" s="170"/>
      <c r="J81" s="171" t="s">
        <v>231</v>
      </c>
      <c r="K81" s="148">
        <v>134</v>
      </c>
      <c r="L81" s="118"/>
      <c r="M81" s="149">
        <v>4</v>
      </c>
      <c r="N81" s="149">
        <v>9</v>
      </c>
      <c r="O81" s="150" t="s">
        <v>224</v>
      </c>
      <c r="P81" s="151">
        <v>244</v>
      </c>
      <c r="Q81" s="122"/>
      <c r="R81" s="123"/>
      <c r="S81" s="152"/>
      <c r="T81" s="152"/>
      <c r="U81" s="152"/>
      <c r="V81" s="152"/>
      <c r="W81" s="125"/>
      <c r="X81" s="126"/>
      <c r="Y81" s="153">
        <v>0</v>
      </c>
      <c r="Z81" s="153">
        <v>0</v>
      </c>
      <c r="AA81" s="154">
        <v>0</v>
      </c>
      <c r="AB81" s="21"/>
    </row>
    <row r="82" spans="1:28" s="41" customFormat="1" ht="15" customHeight="1" x14ac:dyDescent="0.2">
      <c r="A82" s="20"/>
      <c r="B82" s="455" t="s">
        <v>158</v>
      </c>
      <c r="C82" s="456"/>
      <c r="D82" s="456"/>
      <c r="E82" s="456"/>
      <c r="F82" s="456"/>
      <c r="G82" s="456"/>
      <c r="H82" s="456"/>
      <c r="I82" s="456"/>
      <c r="J82" s="457"/>
      <c r="K82" s="117">
        <v>134</v>
      </c>
      <c r="L82" s="118">
        <v>500</v>
      </c>
      <c r="M82" s="119">
        <v>5</v>
      </c>
      <c r="N82" s="119">
        <v>0</v>
      </c>
      <c r="O82" s="120">
        <v>0</v>
      </c>
      <c r="P82" s="121">
        <v>0</v>
      </c>
      <c r="Q82" s="122"/>
      <c r="R82" s="123">
        <v>0</v>
      </c>
      <c r="S82" s="432"/>
      <c r="T82" s="432"/>
      <c r="U82" s="432"/>
      <c r="V82" s="432"/>
      <c r="W82" s="125">
        <v>0</v>
      </c>
      <c r="X82" s="126">
        <v>0</v>
      </c>
      <c r="Y82" s="127">
        <f>Y83+Y102</f>
        <v>32773313</v>
      </c>
      <c r="Z82" s="127">
        <f>Z83+Z102</f>
        <v>51038885</v>
      </c>
      <c r="AA82" s="128">
        <f>AA83+AA102</f>
        <v>11351889</v>
      </c>
      <c r="AB82" s="21"/>
    </row>
    <row r="83" spans="1:28" s="41" customFormat="1" ht="16.5" customHeight="1" x14ac:dyDescent="0.2">
      <c r="A83" s="20"/>
      <c r="B83" s="172"/>
      <c r="C83" s="177"/>
      <c r="D83" s="178"/>
      <c r="E83" s="178"/>
      <c r="F83" s="178"/>
      <c r="G83" s="178"/>
      <c r="H83" s="178"/>
      <c r="I83" s="178"/>
      <c r="J83" s="191" t="s">
        <v>183</v>
      </c>
      <c r="K83" s="132">
        <v>134</v>
      </c>
      <c r="L83" s="133"/>
      <c r="M83" s="134">
        <v>5</v>
      </c>
      <c r="N83" s="134">
        <v>1</v>
      </c>
      <c r="O83" s="135">
        <v>0</v>
      </c>
      <c r="P83" s="136">
        <v>0</v>
      </c>
      <c r="Q83" s="137"/>
      <c r="R83" s="138"/>
      <c r="S83" s="139"/>
      <c r="T83" s="139"/>
      <c r="U83" s="139"/>
      <c r="V83" s="139"/>
      <c r="W83" s="140"/>
      <c r="X83" s="141"/>
      <c r="Y83" s="142">
        <f>Y92+Y84</f>
        <v>24373313</v>
      </c>
      <c r="Z83" s="142">
        <f>Z92+Z84</f>
        <v>43710485</v>
      </c>
      <c r="AA83" s="143">
        <f>AA92+AA84+AA85</f>
        <v>4951889</v>
      </c>
      <c r="AB83" s="21"/>
    </row>
    <row r="84" spans="1:28" s="41" customFormat="1" ht="54.75" customHeight="1" x14ac:dyDescent="0.2">
      <c r="A84" s="20"/>
      <c r="B84" s="172"/>
      <c r="C84" s="177"/>
      <c r="D84" s="178"/>
      <c r="E84" s="178"/>
      <c r="F84" s="178"/>
      <c r="G84" s="178"/>
      <c r="H84" s="178"/>
      <c r="I84" s="178"/>
      <c r="J84" s="192" t="s">
        <v>358</v>
      </c>
      <c r="K84" s="148">
        <v>134</v>
      </c>
      <c r="L84" s="118"/>
      <c r="M84" s="149">
        <v>5</v>
      </c>
      <c r="N84" s="149">
        <v>1</v>
      </c>
      <c r="O84" s="150">
        <v>6400000000</v>
      </c>
      <c r="P84" s="151">
        <v>0</v>
      </c>
      <c r="Q84" s="137"/>
      <c r="R84" s="138"/>
      <c r="S84" s="139"/>
      <c r="T84" s="139"/>
      <c r="U84" s="139"/>
      <c r="V84" s="139"/>
      <c r="W84" s="140"/>
      <c r="X84" s="141"/>
      <c r="Y84" s="153">
        <f>Y85</f>
        <v>23653313</v>
      </c>
      <c r="Z84" s="153">
        <f>Z85</f>
        <v>42990485</v>
      </c>
      <c r="AA84" s="154"/>
      <c r="AB84" s="21"/>
    </row>
    <row r="85" spans="1:28" s="41" customFormat="1" ht="15" customHeight="1" x14ac:dyDescent="0.2">
      <c r="A85" s="20"/>
      <c r="B85" s="172"/>
      <c r="C85" s="177"/>
      <c r="D85" s="178"/>
      <c r="E85" s="178"/>
      <c r="F85" s="178"/>
      <c r="G85" s="178"/>
      <c r="H85" s="178"/>
      <c r="I85" s="178"/>
      <c r="J85" s="192" t="s">
        <v>262</v>
      </c>
      <c r="K85" s="148">
        <v>134</v>
      </c>
      <c r="L85" s="118"/>
      <c r="M85" s="149">
        <v>5</v>
      </c>
      <c r="N85" s="149">
        <v>1</v>
      </c>
      <c r="O85" s="150">
        <v>6470000000</v>
      </c>
      <c r="P85" s="151">
        <v>0</v>
      </c>
      <c r="Q85" s="137"/>
      <c r="R85" s="138"/>
      <c r="S85" s="139"/>
      <c r="T85" s="139"/>
      <c r="U85" s="139"/>
      <c r="V85" s="139"/>
      <c r="W85" s="140"/>
      <c r="X85" s="141"/>
      <c r="Y85" s="153">
        <f>Y89+Y86</f>
        <v>23653313</v>
      </c>
      <c r="Z85" s="153">
        <f>Z89+Z86</f>
        <v>42990485</v>
      </c>
      <c r="AA85" s="154">
        <f>AA86+AA89</f>
        <v>4231889</v>
      </c>
      <c r="AB85" s="21"/>
    </row>
    <row r="86" spans="1:28" s="41" customFormat="1" ht="100.5" customHeight="1" x14ac:dyDescent="0.2">
      <c r="A86" s="20"/>
      <c r="B86" s="172"/>
      <c r="C86" s="177"/>
      <c r="D86" s="178"/>
      <c r="E86" s="178"/>
      <c r="F86" s="178"/>
      <c r="G86" s="178"/>
      <c r="H86" s="178"/>
      <c r="I86" s="178"/>
      <c r="J86" s="192" t="s">
        <v>366</v>
      </c>
      <c r="K86" s="148">
        <v>134</v>
      </c>
      <c r="L86" s="118"/>
      <c r="M86" s="149">
        <v>5</v>
      </c>
      <c r="N86" s="149">
        <v>1</v>
      </c>
      <c r="O86" s="150" t="s">
        <v>367</v>
      </c>
      <c r="P86" s="151">
        <v>0</v>
      </c>
      <c r="Q86" s="137"/>
      <c r="R86" s="138"/>
      <c r="S86" s="139"/>
      <c r="T86" s="139"/>
      <c r="U86" s="139"/>
      <c r="V86" s="139"/>
      <c r="W86" s="140"/>
      <c r="X86" s="141"/>
      <c r="Y86" s="153">
        <f t="shared" ref="Y86:AA87" si="9">Y87</f>
        <v>22716267</v>
      </c>
      <c r="Z86" s="153">
        <f t="shared" si="9"/>
        <v>41287380</v>
      </c>
      <c r="AA86" s="154">
        <f t="shared" si="9"/>
        <v>4071995</v>
      </c>
      <c r="AB86" s="21"/>
    </row>
    <row r="87" spans="1:28" s="41" customFormat="1" ht="16.5" customHeight="1" x14ac:dyDescent="0.2">
      <c r="A87" s="20"/>
      <c r="B87" s="172"/>
      <c r="C87" s="177"/>
      <c r="D87" s="178"/>
      <c r="E87" s="178"/>
      <c r="F87" s="178"/>
      <c r="G87" s="178"/>
      <c r="H87" s="178"/>
      <c r="I87" s="178"/>
      <c r="J87" s="192" t="s">
        <v>263</v>
      </c>
      <c r="K87" s="148">
        <v>134</v>
      </c>
      <c r="L87" s="118"/>
      <c r="M87" s="149">
        <v>5</v>
      </c>
      <c r="N87" s="149">
        <v>1</v>
      </c>
      <c r="O87" s="150" t="s">
        <v>367</v>
      </c>
      <c r="P87" s="151">
        <v>410</v>
      </c>
      <c r="Q87" s="137"/>
      <c r="R87" s="138"/>
      <c r="S87" s="139"/>
      <c r="T87" s="139"/>
      <c r="U87" s="139"/>
      <c r="V87" s="139"/>
      <c r="W87" s="140"/>
      <c r="X87" s="141"/>
      <c r="Y87" s="153">
        <f t="shared" si="9"/>
        <v>22716267</v>
      </c>
      <c r="Z87" s="153">
        <f t="shared" si="9"/>
        <v>41287380</v>
      </c>
      <c r="AA87" s="154">
        <f t="shared" si="9"/>
        <v>4071995</v>
      </c>
      <c r="AB87" s="25" t="s">
        <v>75</v>
      </c>
    </row>
    <row r="88" spans="1:28" s="41" customFormat="1" ht="38.25" customHeight="1" x14ac:dyDescent="0.2">
      <c r="A88" s="20"/>
      <c r="B88" s="172"/>
      <c r="C88" s="177"/>
      <c r="D88" s="178"/>
      <c r="E88" s="178"/>
      <c r="F88" s="178"/>
      <c r="G88" s="178"/>
      <c r="H88" s="178"/>
      <c r="I88" s="178"/>
      <c r="J88" s="296" t="s">
        <v>363</v>
      </c>
      <c r="K88" s="148">
        <v>134</v>
      </c>
      <c r="L88" s="118"/>
      <c r="M88" s="149">
        <v>5</v>
      </c>
      <c r="N88" s="149">
        <v>1</v>
      </c>
      <c r="O88" s="150" t="s">
        <v>367</v>
      </c>
      <c r="P88" s="151">
        <v>414</v>
      </c>
      <c r="Q88" s="137"/>
      <c r="R88" s="138"/>
      <c r="S88" s="139"/>
      <c r="T88" s="139"/>
      <c r="U88" s="139"/>
      <c r="V88" s="139"/>
      <c r="W88" s="140"/>
      <c r="X88" s="141"/>
      <c r="Y88" s="153">
        <v>22716267</v>
      </c>
      <c r="Z88" s="153">
        <v>41287380</v>
      </c>
      <c r="AA88" s="154">
        <v>4071995</v>
      </c>
      <c r="AB88" s="25"/>
    </row>
    <row r="89" spans="1:28" s="41" customFormat="1" ht="64.5" customHeight="1" x14ac:dyDescent="0.2">
      <c r="A89" s="20"/>
      <c r="B89" s="172"/>
      <c r="C89" s="177"/>
      <c r="D89" s="178"/>
      <c r="E89" s="178"/>
      <c r="F89" s="178"/>
      <c r="G89" s="178"/>
      <c r="H89" s="178"/>
      <c r="I89" s="178"/>
      <c r="J89" s="192" t="s">
        <v>365</v>
      </c>
      <c r="K89" s="148">
        <v>134</v>
      </c>
      <c r="L89" s="118"/>
      <c r="M89" s="149">
        <v>5</v>
      </c>
      <c r="N89" s="149">
        <v>1</v>
      </c>
      <c r="O89" s="150" t="s">
        <v>360</v>
      </c>
      <c r="P89" s="151">
        <v>0</v>
      </c>
      <c r="Q89" s="137"/>
      <c r="R89" s="138"/>
      <c r="S89" s="139"/>
      <c r="T89" s="139"/>
      <c r="U89" s="139"/>
      <c r="V89" s="139"/>
      <c r="W89" s="140"/>
      <c r="X89" s="141"/>
      <c r="Y89" s="153">
        <f t="shared" ref="Y89:AA90" si="10">Y90</f>
        <v>937046</v>
      </c>
      <c r="Z89" s="153">
        <f t="shared" si="10"/>
        <v>1703105</v>
      </c>
      <c r="AA89" s="154">
        <f t="shared" si="10"/>
        <v>159894</v>
      </c>
      <c r="AB89" s="25"/>
    </row>
    <row r="90" spans="1:28" s="41" customFormat="1" ht="18.75" customHeight="1" x14ac:dyDescent="0.2">
      <c r="A90" s="20"/>
      <c r="B90" s="172"/>
      <c r="C90" s="177"/>
      <c r="D90" s="178"/>
      <c r="E90" s="178"/>
      <c r="F90" s="178"/>
      <c r="G90" s="178"/>
      <c r="H90" s="178"/>
      <c r="I90" s="178"/>
      <c r="J90" s="192" t="s">
        <v>263</v>
      </c>
      <c r="K90" s="148">
        <v>134</v>
      </c>
      <c r="L90" s="118"/>
      <c r="M90" s="149">
        <v>5</v>
      </c>
      <c r="N90" s="149">
        <v>1</v>
      </c>
      <c r="O90" s="150" t="s">
        <v>360</v>
      </c>
      <c r="P90" s="151">
        <v>410</v>
      </c>
      <c r="Q90" s="137"/>
      <c r="R90" s="138"/>
      <c r="S90" s="139"/>
      <c r="T90" s="139"/>
      <c r="U90" s="139"/>
      <c r="V90" s="139"/>
      <c r="W90" s="140"/>
      <c r="X90" s="141"/>
      <c r="Y90" s="153">
        <f t="shared" si="10"/>
        <v>937046</v>
      </c>
      <c r="Z90" s="153">
        <f t="shared" si="10"/>
        <v>1703105</v>
      </c>
      <c r="AA90" s="154">
        <f t="shared" si="10"/>
        <v>159894</v>
      </c>
      <c r="AB90" s="25"/>
    </row>
    <row r="91" spans="1:28" s="41" customFormat="1" ht="39.75" customHeight="1" x14ac:dyDescent="0.2">
      <c r="A91" s="20"/>
      <c r="B91" s="172"/>
      <c r="C91" s="177"/>
      <c r="D91" s="178"/>
      <c r="E91" s="178"/>
      <c r="F91" s="178"/>
      <c r="G91" s="178"/>
      <c r="H91" s="178"/>
      <c r="I91" s="178"/>
      <c r="J91" s="192" t="s">
        <v>261</v>
      </c>
      <c r="K91" s="148">
        <v>134</v>
      </c>
      <c r="L91" s="118"/>
      <c r="M91" s="297">
        <v>5</v>
      </c>
      <c r="N91" s="149">
        <v>1</v>
      </c>
      <c r="O91" s="150" t="s">
        <v>360</v>
      </c>
      <c r="P91" s="151">
        <v>414</v>
      </c>
      <c r="Q91" s="137"/>
      <c r="R91" s="138"/>
      <c r="S91" s="139"/>
      <c r="T91" s="139"/>
      <c r="U91" s="139"/>
      <c r="V91" s="139"/>
      <c r="W91" s="140"/>
      <c r="X91" s="141"/>
      <c r="Y91" s="153">
        <v>937046</v>
      </c>
      <c r="Z91" s="153">
        <v>1703105</v>
      </c>
      <c r="AA91" s="154">
        <v>159894</v>
      </c>
      <c r="AB91" s="25"/>
    </row>
    <row r="92" spans="1:28" s="41" customFormat="1" ht="15.75" customHeight="1" x14ac:dyDescent="0.2">
      <c r="A92" s="20"/>
      <c r="B92" s="172"/>
      <c r="C92" s="177"/>
      <c r="D92" s="178"/>
      <c r="E92" s="178"/>
      <c r="F92" s="178"/>
      <c r="G92" s="178"/>
      <c r="H92" s="178"/>
      <c r="I92" s="178"/>
      <c r="J92" s="192" t="s">
        <v>189</v>
      </c>
      <c r="K92" s="148">
        <v>134</v>
      </c>
      <c r="L92" s="118"/>
      <c r="M92" s="149">
        <v>5</v>
      </c>
      <c r="N92" s="149">
        <v>1</v>
      </c>
      <c r="O92" s="150">
        <v>7700000000</v>
      </c>
      <c r="P92" s="151">
        <v>0</v>
      </c>
      <c r="Q92" s="122"/>
      <c r="R92" s="123"/>
      <c r="S92" s="152"/>
      <c r="T92" s="152"/>
      <c r="U92" s="152"/>
      <c r="V92" s="152"/>
      <c r="W92" s="125"/>
      <c r="X92" s="126"/>
      <c r="Y92" s="153">
        <f>Y93+Y96+Y99</f>
        <v>720000</v>
      </c>
      <c r="Z92" s="153">
        <f>Z93+Z99+Z96</f>
        <v>720000</v>
      </c>
      <c r="AA92" s="154">
        <f>AA93+AA99+AA96</f>
        <v>720000</v>
      </c>
      <c r="AB92" s="25"/>
    </row>
    <row r="93" spans="1:28" s="41" customFormat="1" ht="40.5" customHeight="1" x14ac:dyDescent="0.2">
      <c r="A93" s="20"/>
      <c r="B93" s="172"/>
      <c r="C93" s="177"/>
      <c r="D93" s="178"/>
      <c r="E93" s="178"/>
      <c r="F93" s="178"/>
      <c r="G93" s="178"/>
      <c r="H93" s="178"/>
      <c r="I93" s="178"/>
      <c r="J93" s="192" t="s">
        <v>199</v>
      </c>
      <c r="K93" s="148">
        <v>134</v>
      </c>
      <c r="L93" s="118"/>
      <c r="M93" s="149">
        <v>5</v>
      </c>
      <c r="N93" s="149">
        <v>1</v>
      </c>
      <c r="O93" s="150">
        <v>7700090140</v>
      </c>
      <c r="P93" s="151">
        <v>0</v>
      </c>
      <c r="Q93" s="122"/>
      <c r="R93" s="123"/>
      <c r="S93" s="152"/>
      <c r="T93" s="152"/>
      <c r="U93" s="152"/>
      <c r="V93" s="152"/>
      <c r="W93" s="125"/>
      <c r="X93" s="126"/>
      <c r="Y93" s="153">
        <f t="shared" ref="Y93:AA94" si="11">Y94</f>
        <v>70000</v>
      </c>
      <c r="Z93" s="153">
        <f t="shared" si="11"/>
        <v>70000</v>
      </c>
      <c r="AA93" s="154">
        <f t="shared" si="11"/>
        <v>70000</v>
      </c>
      <c r="AB93" s="25"/>
    </row>
    <row r="94" spans="1:28" s="41" customFormat="1" ht="24.75" customHeight="1" x14ac:dyDescent="0.2">
      <c r="A94" s="20"/>
      <c r="B94" s="172"/>
      <c r="C94" s="177"/>
      <c r="D94" s="178"/>
      <c r="E94" s="178"/>
      <c r="F94" s="178"/>
      <c r="G94" s="178"/>
      <c r="H94" s="178"/>
      <c r="I94" s="178"/>
      <c r="J94" s="192" t="s">
        <v>95</v>
      </c>
      <c r="K94" s="148">
        <v>134</v>
      </c>
      <c r="L94" s="118"/>
      <c r="M94" s="149">
        <v>5</v>
      </c>
      <c r="N94" s="149">
        <v>1</v>
      </c>
      <c r="O94" s="150">
        <v>7700090140</v>
      </c>
      <c r="P94" s="151">
        <v>240</v>
      </c>
      <c r="Q94" s="122"/>
      <c r="R94" s="123"/>
      <c r="S94" s="152"/>
      <c r="T94" s="152"/>
      <c r="U94" s="152"/>
      <c r="V94" s="152"/>
      <c r="W94" s="125"/>
      <c r="X94" s="126"/>
      <c r="Y94" s="153">
        <f t="shared" si="11"/>
        <v>70000</v>
      </c>
      <c r="Z94" s="153">
        <f t="shared" si="11"/>
        <v>70000</v>
      </c>
      <c r="AA94" s="154">
        <f t="shared" si="11"/>
        <v>70000</v>
      </c>
      <c r="AB94" s="25"/>
    </row>
    <row r="95" spans="1:28" s="41" customFormat="1" ht="17.25" customHeight="1" x14ac:dyDescent="0.2">
      <c r="A95" s="20"/>
      <c r="B95" s="172"/>
      <c r="C95" s="177"/>
      <c r="D95" s="178"/>
      <c r="E95" s="178"/>
      <c r="F95" s="178"/>
      <c r="G95" s="178"/>
      <c r="H95" s="178"/>
      <c r="I95" s="178"/>
      <c r="J95" s="192" t="s">
        <v>232</v>
      </c>
      <c r="K95" s="148">
        <v>134</v>
      </c>
      <c r="L95" s="118"/>
      <c r="M95" s="149">
        <v>5</v>
      </c>
      <c r="N95" s="149">
        <v>1</v>
      </c>
      <c r="O95" s="150">
        <v>7700090140</v>
      </c>
      <c r="P95" s="151">
        <v>244</v>
      </c>
      <c r="Q95" s="122"/>
      <c r="R95" s="123"/>
      <c r="S95" s="152"/>
      <c r="T95" s="152"/>
      <c r="U95" s="152"/>
      <c r="V95" s="152"/>
      <c r="W95" s="125"/>
      <c r="X95" s="126"/>
      <c r="Y95" s="153">
        <v>70000</v>
      </c>
      <c r="Z95" s="153">
        <v>70000</v>
      </c>
      <c r="AA95" s="154">
        <v>70000</v>
      </c>
      <c r="AB95" s="25"/>
    </row>
    <row r="96" spans="1:28" s="41" customFormat="1" ht="28.5" customHeight="1" x14ac:dyDescent="0.2">
      <c r="A96" s="20"/>
      <c r="B96" s="172"/>
      <c r="C96" s="177"/>
      <c r="D96" s="178"/>
      <c r="E96" s="178"/>
      <c r="F96" s="178"/>
      <c r="G96" s="178"/>
      <c r="H96" s="178"/>
      <c r="I96" s="178"/>
      <c r="J96" s="192" t="s">
        <v>247</v>
      </c>
      <c r="K96" s="148">
        <v>134</v>
      </c>
      <c r="L96" s="118"/>
      <c r="M96" s="149">
        <v>5</v>
      </c>
      <c r="N96" s="149">
        <v>1</v>
      </c>
      <c r="O96" s="150">
        <v>7700090150</v>
      </c>
      <c r="P96" s="151">
        <v>0</v>
      </c>
      <c r="Q96" s="122"/>
      <c r="R96" s="123"/>
      <c r="S96" s="152"/>
      <c r="T96" s="152"/>
      <c r="U96" s="152"/>
      <c r="V96" s="152"/>
      <c r="W96" s="125"/>
      <c r="X96" s="126"/>
      <c r="Y96" s="153">
        <f t="shared" ref="Y96:AA97" si="12">Y97</f>
        <v>500000</v>
      </c>
      <c r="Z96" s="153">
        <f t="shared" si="12"/>
        <v>500000</v>
      </c>
      <c r="AA96" s="154">
        <f t="shared" si="12"/>
        <v>500000</v>
      </c>
      <c r="AB96" s="25"/>
    </row>
    <row r="97" spans="1:28" s="41" customFormat="1" ht="17.25" customHeight="1" x14ac:dyDescent="0.2">
      <c r="A97" s="20"/>
      <c r="B97" s="172"/>
      <c r="C97" s="177"/>
      <c r="D97" s="178"/>
      <c r="E97" s="178"/>
      <c r="F97" s="178"/>
      <c r="G97" s="178"/>
      <c r="H97" s="178"/>
      <c r="I97" s="178"/>
      <c r="J97" s="192" t="s">
        <v>95</v>
      </c>
      <c r="K97" s="148">
        <v>134</v>
      </c>
      <c r="L97" s="118"/>
      <c r="M97" s="149">
        <v>5</v>
      </c>
      <c r="N97" s="149">
        <v>1</v>
      </c>
      <c r="O97" s="150">
        <v>7700090150</v>
      </c>
      <c r="P97" s="151">
        <v>240</v>
      </c>
      <c r="Q97" s="122"/>
      <c r="R97" s="123"/>
      <c r="S97" s="152"/>
      <c r="T97" s="152"/>
      <c r="U97" s="152"/>
      <c r="V97" s="152"/>
      <c r="W97" s="125"/>
      <c r="X97" s="126"/>
      <c r="Y97" s="153">
        <f t="shared" si="12"/>
        <v>500000</v>
      </c>
      <c r="Z97" s="153">
        <f t="shared" si="12"/>
        <v>500000</v>
      </c>
      <c r="AA97" s="154">
        <f t="shared" si="12"/>
        <v>500000</v>
      </c>
      <c r="AB97" s="25"/>
    </row>
    <row r="98" spans="1:28" s="41" customFormat="1" ht="17.25" customHeight="1" x14ac:dyDescent="0.2">
      <c r="A98" s="20"/>
      <c r="B98" s="172"/>
      <c r="C98" s="177"/>
      <c r="D98" s="178"/>
      <c r="E98" s="178"/>
      <c r="F98" s="178"/>
      <c r="G98" s="178"/>
      <c r="H98" s="178"/>
      <c r="I98" s="178"/>
      <c r="J98" s="192" t="s">
        <v>232</v>
      </c>
      <c r="K98" s="148">
        <v>134</v>
      </c>
      <c r="L98" s="118"/>
      <c r="M98" s="149">
        <v>5</v>
      </c>
      <c r="N98" s="149">
        <v>1</v>
      </c>
      <c r="O98" s="150">
        <v>7700090150</v>
      </c>
      <c r="P98" s="151">
        <v>244</v>
      </c>
      <c r="Q98" s="122"/>
      <c r="R98" s="123"/>
      <c r="S98" s="152"/>
      <c r="T98" s="152"/>
      <c r="U98" s="152"/>
      <c r="V98" s="152"/>
      <c r="W98" s="125"/>
      <c r="X98" s="126"/>
      <c r="Y98" s="153">
        <v>500000</v>
      </c>
      <c r="Z98" s="153">
        <v>500000</v>
      </c>
      <c r="AA98" s="154">
        <v>500000</v>
      </c>
      <c r="AB98" s="25"/>
    </row>
    <row r="99" spans="1:28" s="41" customFormat="1" ht="12.75" customHeight="1" x14ac:dyDescent="0.2">
      <c r="A99" s="20"/>
      <c r="B99" s="172"/>
      <c r="C99" s="177"/>
      <c r="D99" s="178"/>
      <c r="E99" s="178"/>
      <c r="F99" s="178"/>
      <c r="G99" s="178"/>
      <c r="H99" s="178"/>
      <c r="I99" s="178"/>
      <c r="J99" s="192" t="s">
        <v>200</v>
      </c>
      <c r="K99" s="148">
        <v>134</v>
      </c>
      <c r="L99" s="118"/>
      <c r="M99" s="149">
        <v>5</v>
      </c>
      <c r="N99" s="149">
        <v>1</v>
      </c>
      <c r="O99" s="150">
        <v>7700090160</v>
      </c>
      <c r="P99" s="151">
        <v>0</v>
      </c>
      <c r="Q99" s="122"/>
      <c r="R99" s="123"/>
      <c r="S99" s="152"/>
      <c r="T99" s="152"/>
      <c r="U99" s="152"/>
      <c r="V99" s="152"/>
      <c r="W99" s="125"/>
      <c r="X99" s="126"/>
      <c r="Y99" s="153">
        <f t="shared" ref="Y99:AA100" si="13">Y100</f>
        <v>150000</v>
      </c>
      <c r="Z99" s="153">
        <f t="shared" si="13"/>
        <v>150000</v>
      </c>
      <c r="AA99" s="154">
        <f t="shared" si="13"/>
        <v>150000</v>
      </c>
      <c r="AB99" s="25"/>
    </row>
    <row r="100" spans="1:28" s="41" customFormat="1" ht="24.75" customHeight="1" x14ac:dyDescent="0.2">
      <c r="A100" s="20"/>
      <c r="B100" s="172"/>
      <c r="C100" s="177"/>
      <c r="D100" s="178"/>
      <c r="E100" s="178"/>
      <c r="F100" s="178"/>
      <c r="G100" s="178"/>
      <c r="H100" s="178"/>
      <c r="I100" s="178"/>
      <c r="J100" s="192" t="s">
        <v>95</v>
      </c>
      <c r="K100" s="148">
        <v>134</v>
      </c>
      <c r="L100" s="118"/>
      <c r="M100" s="149">
        <v>5</v>
      </c>
      <c r="N100" s="149">
        <v>1</v>
      </c>
      <c r="O100" s="150">
        <v>7700090160</v>
      </c>
      <c r="P100" s="151">
        <v>240</v>
      </c>
      <c r="Q100" s="122"/>
      <c r="R100" s="123"/>
      <c r="S100" s="152"/>
      <c r="T100" s="152"/>
      <c r="U100" s="152"/>
      <c r="V100" s="152"/>
      <c r="W100" s="125"/>
      <c r="X100" s="126"/>
      <c r="Y100" s="153">
        <f t="shared" si="13"/>
        <v>150000</v>
      </c>
      <c r="Z100" s="153">
        <f t="shared" si="13"/>
        <v>150000</v>
      </c>
      <c r="AA100" s="154">
        <f t="shared" si="13"/>
        <v>150000</v>
      </c>
      <c r="AB100" s="25"/>
    </row>
    <row r="101" spans="1:28" s="41" customFormat="1" ht="16.5" customHeight="1" x14ac:dyDescent="0.2">
      <c r="A101" s="20"/>
      <c r="B101" s="172"/>
      <c r="C101" s="177"/>
      <c r="D101" s="178"/>
      <c r="E101" s="178"/>
      <c r="F101" s="178"/>
      <c r="G101" s="178"/>
      <c r="H101" s="178"/>
      <c r="I101" s="178"/>
      <c r="J101" s="192" t="s">
        <v>368</v>
      </c>
      <c r="K101" s="148">
        <v>134</v>
      </c>
      <c r="L101" s="118"/>
      <c r="M101" s="149">
        <v>5</v>
      </c>
      <c r="N101" s="149">
        <v>1</v>
      </c>
      <c r="O101" s="150">
        <v>7700090160</v>
      </c>
      <c r="P101" s="151">
        <v>247</v>
      </c>
      <c r="Q101" s="122"/>
      <c r="R101" s="123"/>
      <c r="S101" s="152"/>
      <c r="T101" s="152"/>
      <c r="U101" s="152"/>
      <c r="V101" s="152"/>
      <c r="W101" s="125"/>
      <c r="X101" s="126"/>
      <c r="Y101" s="153">
        <v>150000</v>
      </c>
      <c r="Z101" s="153">
        <v>150000</v>
      </c>
      <c r="AA101" s="154">
        <v>150000</v>
      </c>
      <c r="AB101" s="25"/>
    </row>
    <row r="102" spans="1:28" s="41" customFormat="1" ht="18.75" customHeight="1" x14ac:dyDescent="0.2">
      <c r="A102" s="20"/>
      <c r="B102" s="172"/>
      <c r="C102" s="186"/>
      <c r="D102" s="458" t="s">
        <v>153</v>
      </c>
      <c r="E102" s="459"/>
      <c r="F102" s="459"/>
      <c r="G102" s="459"/>
      <c r="H102" s="459"/>
      <c r="I102" s="459"/>
      <c r="J102" s="460"/>
      <c r="K102" s="117">
        <v>134</v>
      </c>
      <c r="L102" s="118">
        <v>503</v>
      </c>
      <c r="M102" s="119">
        <v>5</v>
      </c>
      <c r="N102" s="119">
        <v>3</v>
      </c>
      <c r="O102" s="120">
        <v>0</v>
      </c>
      <c r="P102" s="121">
        <v>0</v>
      </c>
      <c r="Q102" s="122"/>
      <c r="R102" s="123">
        <v>0</v>
      </c>
      <c r="S102" s="432"/>
      <c r="T102" s="432"/>
      <c r="U102" s="432"/>
      <c r="V102" s="432"/>
      <c r="W102" s="125">
        <v>0</v>
      </c>
      <c r="X102" s="126">
        <v>0</v>
      </c>
      <c r="Y102" s="127">
        <f>Y103+Y110</f>
        <v>8400000</v>
      </c>
      <c r="Z102" s="127">
        <f>Z103+Z110</f>
        <v>7328400</v>
      </c>
      <c r="AA102" s="128">
        <f t="shared" ref="Y102:AA106" si="14">AA103</f>
        <v>6400000</v>
      </c>
      <c r="AB102" s="25" t="s">
        <v>75</v>
      </c>
    </row>
    <row r="103" spans="1:28" s="41" customFormat="1" ht="60" customHeight="1" x14ac:dyDescent="0.2">
      <c r="A103" s="20"/>
      <c r="B103" s="172"/>
      <c r="C103" s="180"/>
      <c r="D103" s="181"/>
      <c r="E103" s="439" t="s">
        <v>358</v>
      </c>
      <c r="F103" s="441"/>
      <c r="G103" s="441"/>
      <c r="H103" s="441"/>
      <c r="I103" s="441"/>
      <c r="J103" s="442"/>
      <c r="K103" s="148">
        <v>134</v>
      </c>
      <c r="L103" s="118">
        <v>503</v>
      </c>
      <c r="M103" s="149">
        <v>5</v>
      </c>
      <c r="N103" s="149">
        <v>3</v>
      </c>
      <c r="O103" s="150">
        <v>6400000000</v>
      </c>
      <c r="P103" s="151">
        <v>0</v>
      </c>
      <c r="Q103" s="122"/>
      <c r="R103" s="123">
        <v>0</v>
      </c>
      <c r="S103" s="440"/>
      <c r="T103" s="440"/>
      <c r="U103" s="440"/>
      <c r="V103" s="440"/>
      <c r="W103" s="125">
        <v>0</v>
      </c>
      <c r="X103" s="126">
        <v>0</v>
      </c>
      <c r="Y103" s="153">
        <f t="shared" si="14"/>
        <v>8400000</v>
      </c>
      <c r="Z103" s="153">
        <f t="shared" si="14"/>
        <v>6400000</v>
      </c>
      <c r="AA103" s="154">
        <f t="shared" si="14"/>
        <v>6400000</v>
      </c>
      <c r="AB103" s="25" t="s">
        <v>75</v>
      </c>
    </row>
    <row r="104" spans="1:28" s="41" customFormat="1" ht="16.5" customHeight="1" x14ac:dyDescent="0.2">
      <c r="A104" s="20"/>
      <c r="B104" s="172"/>
      <c r="C104" s="180"/>
      <c r="D104" s="183"/>
      <c r="E104" s="184"/>
      <c r="F104" s="439" t="s">
        <v>208</v>
      </c>
      <c r="G104" s="441"/>
      <c r="H104" s="441"/>
      <c r="I104" s="441"/>
      <c r="J104" s="442"/>
      <c r="K104" s="148">
        <v>134</v>
      </c>
      <c r="L104" s="118">
        <v>503</v>
      </c>
      <c r="M104" s="149">
        <v>5</v>
      </c>
      <c r="N104" s="149">
        <v>3</v>
      </c>
      <c r="O104" s="150">
        <v>6440000000</v>
      </c>
      <c r="P104" s="151">
        <v>0</v>
      </c>
      <c r="Q104" s="122"/>
      <c r="R104" s="123">
        <v>0</v>
      </c>
      <c r="S104" s="440"/>
      <c r="T104" s="440"/>
      <c r="U104" s="440"/>
      <c r="V104" s="440"/>
      <c r="W104" s="125">
        <v>0</v>
      </c>
      <c r="X104" s="126">
        <v>0</v>
      </c>
      <c r="Y104" s="153">
        <f t="shared" si="14"/>
        <v>8400000</v>
      </c>
      <c r="Z104" s="153">
        <f t="shared" si="14"/>
        <v>6400000</v>
      </c>
      <c r="AA104" s="154">
        <f t="shared" si="14"/>
        <v>6400000</v>
      </c>
      <c r="AB104" s="25" t="s">
        <v>75</v>
      </c>
    </row>
    <row r="105" spans="1:28" s="41" customFormat="1" ht="13.5" customHeight="1" x14ac:dyDescent="0.2">
      <c r="A105" s="20"/>
      <c r="B105" s="172"/>
      <c r="C105" s="180"/>
      <c r="D105" s="183"/>
      <c r="E105" s="184"/>
      <c r="F105" s="184"/>
      <c r="G105" s="185"/>
      <c r="H105" s="185"/>
      <c r="I105" s="185"/>
      <c r="J105" s="147" t="s">
        <v>160</v>
      </c>
      <c r="K105" s="148">
        <v>134</v>
      </c>
      <c r="L105" s="118">
        <v>503</v>
      </c>
      <c r="M105" s="149">
        <v>5</v>
      </c>
      <c r="N105" s="149">
        <v>3</v>
      </c>
      <c r="O105" s="150">
        <v>6440095310</v>
      </c>
      <c r="P105" s="151">
        <v>0</v>
      </c>
      <c r="Q105" s="122"/>
      <c r="R105" s="123"/>
      <c r="S105" s="152"/>
      <c r="T105" s="152"/>
      <c r="U105" s="152"/>
      <c r="V105" s="152"/>
      <c r="W105" s="125"/>
      <c r="X105" s="126"/>
      <c r="Y105" s="153">
        <f>Y106+Y108</f>
        <v>8400000</v>
      </c>
      <c r="Z105" s="153">
        <f>Z106+Z108</f>
        <v>6400000</v>
      </c>
      <c r="AA105" s="154">
        <f>AA106+AA108</f>
        <v>6400000</v>
      </c>
      <c r="AB105" s="25"/>
    </row>
    <row r="106" spans="1:28" s="41" customFormat="1" ht="12.75" customHeight="1" x14ac:dyDescent="0.2">
      <c r="A106" s="20"/>
      <c r="B106" s="172"/>
      <c r="C106" s="180"/>
      <c r="D106" s="183"/>
      <c r="E106" s="184"/>
      <c r="F106" s="184"/>
      <c r="G106" s="185"/>
      <c r="H106" s="185"/>
      <c r="I106" s="185"/>
      <c r="J106" s="182" t="s">
        <v>93</v>
      </c>
      <c r="K106" s="148">
        <v>134</v>
      </c>
      <c r="L106" s="118">
        <v>503</v>
      </c>
      <c r="M106" s="149">
        <v>5</v>
      </c>
      <c r="N106" s="149">
        <v>3</v>
      </c>
      <c r="O106" s="150">
        <v>6440095310</v>
      </c>
      <c r="P106" s="151">
        <v>240</v>
      </c>
      <c r="Q106" s="122"/>
      <c r="R106" s="123"/>
      <c r="S106" s="152"/>
      <c r="T106" s="152"/>
      <c r="U106" s="152"/>
      <c r="V106" s="152"/>
      <c r="W106" s="125"/>
      <c r="X106" s="126"/>
      <c r="Y106" s="153">
        <f t="shared" si="14"/>
        <v>8000000</v>
      </c>
      <c r="Z106" s="153">
        <f t="shared" si="14"/>
        <v>6000000</v>
      </c>
      <c r="AA106" s="154">
        <f t="shared" si="14"/>
        <v>6000000</v>
      </c>
      <c r="AB106" s="25"/>
    </row>
    <row r="107" spans="1:28" ht="15.75" customHeight="1" x14ac:dyDescent="0.2">
      <c r="A107" s="20"/>
      <c r="B107" s="172"/>
      <c r="C107" s="180"/>
      <c r="D107" s="183"/>
      <c r="E107" s="185"/>
      <c r="F107" s="184"/>
      <c r="G107" s="439" t="s">
        <v>231</v>
      </c>
      <c r="H107" s="441"/>
      <c r="I107" s="441"/>
      <c r="J107" s="442"/>
      <c r="K107" s="148">
        <v>134</v>
      </c>
      <c r="L107" s="118">
        <v>503</v>
      </c>
      <c r="M107" s="149">
        <v>5</v>
      </c>
      <c r="N107" s="149">
        <v>3</v>
      </c>
      <c r="O107" s="150">
        <v>6440095310</v>
      </c>
      <c r="P107" s="151">
        <v>244</v>
      </c>
      <c r="Q107" s="122"/>
      <c r="R107" s="123">
        <v>10000</v>
      </c>
      <c r="S107" s="440"/>
      <c r="T107" s="440"/>
      <c r="U107" s="440"/>
      <c r="V107" s="440"/>
      <c r="W107" s="125">
        <v>0</v>
      </c>
      <c r="X107" s="126">
        <v>0</v>
      </c>
      <c r="Y107" s="153">
        <v>8000000</v>
      </c>
      <c r="Z107" s="153">
        <v>6000000</v>
      </c>
      <c r="AA107" s="154">
        <v>6000000</v>
      </c>
      <c r="AB107" s="25"/>
    </row>
    <row r="108" spans="1:28" ht="12.75" customHeight="1" x14ac:dyDescent="0.2">
      <c r="A108" s="20"/>
      <c r="B108" s="172"/>
      <c r="C108" s="173"/>
      <c r="D108" s="174"/>
      <c r="E108" s="175"/>
      <c r="F108" s="176"/>
      <c r="G108" s="171"/>
      <c r="H108" s="171"/>
      <c r="I108" s="171"/>
      <c r="J108" s="147" t="s">
        <v>157</v>
      </c>
      <c r="K108" s="148">
        <v>134</v>
      </c>
      <c r="L108" s="118"/>
      <c r="M108" s="149">
        <v>5</v>
      </c>
      <c r="N108" s="149">
        <v>3</v>
      </c>
      <c r="O108" s="150">
        <v>6440095310</v>
      </c>
      <c r="P108" s="151">
        <v>850</v>
      </c>
      <c r="Q108" s="122"/>
      <c r="R108" s="123"/>
      <c r="S108" s="152"/>
      <c r="T108" s="152"/>
      <c r="U108" s="152"/>
      <c r="V108" s="152"/>
      <c r="W108" s="125"/>
      <c r="X108" s="126"/>
      <c r="Y108" s="153">
        <f>Y109</f>
        <v>400000</v>
      </c>
      <c r="Z108" s="153">
        <f>Z109</f>
        <v>400000</v>
      </c>
      <c r="AA108" s="154">
        <f>AA109</f>
        <v>400000</v>
      </c>
      <c r="AB108" s="25"/>
    </row>
    <row r="109" spans="1:28" ht="15" customHeight="1" x14ac:dyDescent="0.2">
      <c r="A109" s="20"/>
      <c r="B109" s="172"/>
      <c r="C109" s="173"/>
      <c r="D109" s="174"/>
      <c r="E109" s="175"/>
      <c r="F109" s="176"/>
      <c r="G109" s="171"/>
      <c r="H109" s="171"/>
      <c r="I109" s="171"/>
      <c r="J109" s="147" t="s">
        <v>210</v>
      </c>
      <c r="K109" s="148">
        <v>134</v>
      </c>
      <c r="L109" s="118"/>
      <c r="M109" s="149">
        <v>5</v>
      </c>
      <c r="N109" s="149">
        <v>3</v>
      </c>
      <c r="O109" s="150">
        <v>6440095310</v>
      </c>
      <c r="P109" s="151">
        <v>853</v>
      </c>
      <c r="Q109" s="122"/>
      <c r="R109" s="123"/>
      <c r="S109" s="152"/>
      <c r="T109" s="152"/>
      <c r="U109" s="152"/>
      <c r="V109" s="152"/>
      <c r="W109" s="125"/>
      <c r="X109" s="126"/>
      <c r="Y109" s="153">
        <v>400000</v>
      </c>
      <c r="Z109" s="153">
        <v>400000</v>
      </c>
      <c r="AA109" s="154">
        <f>Z109</f>
        <v>400000</v>
      </c>
      <c r="AB109" s="25" t="s">
        <v>75</v>
      </c>
    </row>
    <row r="110" spans="1:28" ht="74.25" customHeight="1" x14ac:dyDescent="0.2">
      <c r="A110" s="20"/>
      <c r="B110" s="305"/>
      <c r="C110" s="317"/>
      <c r="D110" s="306"/>
      <c r="E110" s="176"/>
      <c r="F110" s="176"/>
      <c r="G110" s="171"/>
      <c r="H110" s="171"/>
      <c r="I110" s="171"/>
      <c r="J110" s="192" t="s">
        <v>361</v>
      </c>
      <c r="K110" s="148">
        <v>134</v>
      </c>
      <c r="L110" s="118"/>
      <c r="M110" s="149">
        <v>5</v>
      </c>
      <c r="N110" s="149">
        <v>3</v>
      </c>
      <c r="O110" s="150">
        <v>7200000000</v>
      </c>
      <c r="P110" s="151">
        <v>0</v>
      </c>
      <c r="Q110" s="122"/>
      <c r="R110" s="123"/>
      <c r="S110" s="152"/>
      <c r="T110" s="152"/>
      <c r="U110" s="152"/>
      <c r="V110" s="152"/>
      <c r="W110" s="125"/>
      <c r="X110" s="126"/>
      <c r="Y110" s="153">
        <f>Y111</f>
        <v>0</v>
      </c>
      <c r="Z110" s="153">
        <f>Z111</f>
        <v>928400</v>
      </c>
      <c r="AA110" s="154"/>
      <c r="AB110" s="25"/>
    </row>
    <row r="111" spans="1:28" ht="26.25" customHeight="1" x14ac:dyDescent="0.2">
      <c r="A111" s="20"/>
      <c r="B111" s="305"/>
      <c r="C111" s="317"/>
      <c r="D111" s="306"/>
      <c r="E111" s="176"/>
      <c r="F111" s="176"/>
      <c r="G111" s="171"/>
      <c r="H111" s="171"/>
      <c r="I111" s="171"/>
      <c r="J111" s="192" t="s">
        <v>373</v>
      </c>
      <c r="K111" s="148">
        <v>134</v>
      </c>
      <c r="L111" s="118"/>
      <c r="M111" s="149">
        <v>5</v>
      </c>
      <c r="N111" s="149">
        <v>3</v>
      </c>
      <c r="O111" s="150" t="s">
        <v>375</v>
      </c>
      <c r="P111" s="151">
        <v>0</v>
      </c>
      <c r="Q111" s="122"/>
      <c r="R111" s="123"/>
      <c r="S111" s="152"/>
      <c r="T111" s="152"/>
      <c r="U111" s="152"/>
      <c r="V111" s="152"/>
      <c r="W111" s="125"/>
      <c r="X111" s="126"/>
      <c r="Y111" s="153">
        <f>Y112</f>
        <v>0</v>
      </c>
      <c r="Z111" s="153">
        <f>Z112</f>
        <v>928400</v>
      </c>
      <c r="AA111" s="251"/>
      <c r="AB111" s="25"/>
    </row>
    <row r="112" spans="1:28" ht="26.25" customHeight="1" x14ac:dyDescent="0.2">
      <c r="A112" s="20"/>
      <c r="B112" s="305"/>
      <c r="C112" s="317"/>
      <c r="D112" s="306"/>
      <c r="E112" s="176"/>
      <c r="F112" s="176"/>
      <c r="G112" s="171"/>
      <c r="H112" s="171"/>
      <c r="I112" s="171"/>
      <c r="J112" s="192" t="s">
        <v>362</v>
      </c>
      <c r="K112" s="148">
        <v>134</v>
      </c>
      <c r="L112" s="118"/>
      <c r="M112" s="149">
        <v>5</v>
      </c>
      <c r="N112" s="149">
        <v>3</v>
      </c>
      <c r="O112" s="150" t="s">
        <v>375</v>
      </c>
      <c r="P112" s="151">
        <v>400</v>
      </c>
      <c r="Q112" s="122"/>
      <c r="R112" s="123"/>
      <c r="S112" s="152"/>
      <c r="T112" s="152"/>
      <c r="U112" s="152"/>
      <c r="V112" s="152"/>
      <c r="W112" s="125"/>
      <c r="X112" s="126"/>
      <c r="Y112" s="153">
        <f>Y114</f>
        <v>0</v>
      </c>
      <c r="Z112" s="153">
        <f>Z113</f>
        <v>928400</v>
      </c>
      <c r="AA112" s="154"/>
      <c r="AB112" s="25"/>
    </row>
    <row r="113" spans="1:28" ht="18.75" customHeight="1" x14ac:dyDescent="0.2">
      <c r="A113" s="20"/>
      <c r="B113" s="305"/>
      <c r="C113" s="317"/>
      <c r="D113" s="306"/>
      <c r="E113" s="176"/>
      <c r="F113" s="176"/>
      <c r="G113" s="171"/>
      <c r="H113" s="171"/>
      <c r="I113" s="171"/>
      <c r="J113" s="192" t="s">
        <v>374</v>
      </c>
      <c r="K113" s="148">
        <v>134</v>
      </c>
      <c r="L113" s="118"/>
      <c r="M113" s="149">
        <v>5</v>
      </c>
      <c r="N113" s="149">
        <v>3</v>
      </c>
      <c r="O113" s="150" t="s">
        <v>375</v>
      </c>
      <c r="P113" s="151">
        <v>410</v>
      </c>
      <c r="Q113" s="122"/>
      <c r="R113" s="123"/>
      <c r="S113" s="152"/>
      <c r="T113" s="152"/>
      <c r="U113" s="152"/>
      <c r="V113" s="152"/>
      <c r="W113" s="125"/>
      <c r="X113" s="126"/>
      <c r="Y113" s="153">
        <f>Y114</f>
        <v>0</v>
      </c>
      <c r="Z113" s="153">
        <f>Z114</f>
        <v>928400</v>
      </c>
      <c r="AA113" s="154"/>
      <c r="AB113" s="25"/>
    </row>
    <row r="114" spans="1:28" ht="40.5" customHeight="1" x14ac:dyDescent="0.2">
      <c r="A114" s="20"/>
      <c r="B114" s="305"/>
      <c r="C114" s="317"/>
      <c r="D114" s="306"/>
      <c r="E114" s="176"/>
      <c r="F114" s="176"/>
      <c r="G114" s="171"/>
      <c r="H114" s="171"/>
      <c r="I114" s="171"/>
      <c r="J114" s="192" t="s">
        <v>363</v>
      </c>
      <c r="K114" s="148">
        <v>134</v>
      </c>
      <c r="L114" s="118"/>
      <c r="M114" s="149">
        <v>5</v>
      </c>
      <c r="N114" s="149">
        <v>3</v>
      </c>
      <c r="O114" s="150" t="s">
        <v>375</v>
      </c>
      <c r="P114" s="151">
        <v>414</v>
      </c>
      <c r="Q114" s="122"/>
      <c r="R114" s="123"/>
      <c r="S114" s="152"/>
      <c r="T114" s="152"/>
      <c r="U114" s="152"/>
      <c r="V114" s="152"/>
      <c r="W114" s="125"/>
      <c r="X114" s="126"/>
      <c r="Y114" s="153">
        <v>0</v>
      </c>
      <c r="Z114" s="153">
        <v>928400</v>
      </c>
      <c r="AA114" s="154"/>
      <c r="AB114" s="25"/>
    </row>
    <row r="115" spans="1:28" ht="15" customHeight="1" x14ac:dyDescent="0.2">
      <c r="A115" s="20"/>
      <c r="B115" s="431" t="s">
        <v>67</v>
      </c>
      <c r="C115" s="461"/>
      <c r="D115" s="461"/>
      <c r="E115" s="461"/>
      <c r="F115" s="461"/>
      <c r="G115" s="461"/>
      <c r="H115" s="461"/>
      <c r="I115" s="461"/>
      <c r="J115" s="462"/>
      <c r="K115" s="117">
        <v>134</v>
      </c>
      <c r="L115" s="118">
        <v>800</v>
      </c>
      <c r="M115" s="119">
        <v>8</v>
      </c>
      <c r="N115" s="119">
        <v>0</v>
      </c>
      <c r="O115" s="120">
        <v>0</v>
      </c>
      <c r="P115" s="121">
        <v>0</v>
      </c>
      <c r="Q115" s="122"/>
      <c r="R115" s="123">
        <v>0</v>
      </c>
      <c r="S115" s="432"/>
      <c r="T115" s="432"/>
      <c r="U115" s="432"/>
      <c r="V115" s="432"/>
      <c r="W115" s="125">
        <v>0</v>
      </c>
      <c r="X115" s="126">
        <v>0</v>
      </c>
      <c r="Y115" s="127">
        <f t="shared" ref="Y115:AA117" si="15">Y116</f>
        <v>31891300</v>
      </c>
      <c r="Z115" s="127">
        <f t="shared" si="15"/>
        <v>31891300</v>
      </c>
      <c r="AA115" s="128">
        <f t="shared" si="15"/>
        <v>31891300</v>
      </c>
      <c r="AB115" s="21" t="s">
        <v>75</v>
      </c>
    </row>
    <row r="116" spans="1:28" ht="19.5" customHeight="1" x14ac:dyDescent="0.2">
      <c r="A116" s="20"/>
      <c r="B116" s="116"/>
      <c r="C116" s="129"/>
      <c r="D116" s="434" t="s">
        <v>68</v>
      </c>
      <c r="E116" s="435"/>
      <c r="F116" s="435"/>
      <c r="G116" s="435"/>
      <c r="H116" s="435"/>
      <c r="I116" s="435"/>
      <c r="J116" s="436"/>
      <c r="K116" s="132">
        <v>134</v>
      </c>
      <c r="L116" s="133">
        <v>801</v>
      </c>
      <c r="M116" s="134">
        <v>8</v>
      </c>
      <c r="N116" s="134">
        <v>1</v>
      </c>
      <c r="O116" s="135">
        <v>0</v>
      </c>
      <c r="P116" s="136">
        <v>0</v>
      </c>
      <c r="Q116" s="137"/>
      <c r="R116" s="138">
        <v>0</v>
      </c>
      <c r="S116" s="437"/>
      <c r="T116" s="437"/>
      <c r="U116" s="437"/>
      <c r="V116" s="437"/>
      <c r="W116" s="140">
        <v>0</v>
      </c>
      <c r="X116" s="141">
        <v>0</v>
      </c>
      <c r="Y116" s="142">
        <f t="shared" si="15"/>
        <v>31891300</v>
      </c>
      <c r="Z116" s="142">
        <f t="shared" si="15"/>
        <v>31891300</v>
      </c>
      <c r="AA116" s="143">
        <f t="shared" si="15"/>
        <v>31891300</v>
      </c>
      <c r="AB116" s="21" t="s">
        <v>75</v>
      </c>
    </row>
    <row r="117" spans="1:28" ht="28.5" customHeight="1" x14ac:dyDescent="0.2">
      <c r="A117" s="20"/>
      <c r="B117" s="116"/>
      <c r="C117" s="144"/>
      <c r="D117" s="145"/>
      <c r="E117" s="439" t="s">
        <v>358</v>
      </c>
      <c r="F117" s="441"/>
      <c r="G117" s="441"/>
      <c r="H117" s="441"/>
      <c r="I117" s="441"/>
      <c r="J117" s="442"/>
      <c r="K117" s="148">
        <v>134</v>
      </c>
      <c r="L117" s="118">
        <v>801</v>
      </c>
      <c r="M117" s="149">
        <v>8</v>
      </c>
      <c r="N117" s="149">
        <v>1</v>
      </c>
      <c r="O117" s="150">
        <v>6400000000</v>
      </c>
      <c r="P117" s="151">
        <v>0</v>
      </c>
      <c r="Q117" s="122"/>
      <c r="R117" s="123">
        <v>0</v>
      </c>
      <c r="S117" s="440"/>
      <c r="T117" s="440"/>
      <c r="U117" s="440"/>
      <c r="V117" s="440"/>
      <c r="W117" s="125">
        <v>0</v>
      </c>
      <c r="X117" s="126">
        <v>0</v>
      </c>
      <c r="Y117" s="153">
        <f t="shared" si="15"/>
        <v>31891300</v>
      </c>
      <c r="Z117" s="153">
        <f t="shared" si="15"/>
        <v>31891300</v>
      </c>
      <c r="AA117" s="154">
        <f t="shared" si="15"/>
        <v>31891300</v>
      </c>
      <c r="AB117" s="21" t="s">
        <v>75</v>
      </c>
    </row>
    <row r="118" spans="1:28" ht="13.5" customHeight="1" x14ac:dyDescent="0.2">
      <c r="A118" s="20"/>
      <c r="B118" s="116"/>
      <c r="C118" s="144"/>
      <c r="D118" s="155"/>
      <c r="E118" s="147"/>
      <c r="F118" s="439" t="s">
        <v>212</v>
      </c>
      <c r="G118" s="441"/>
      <c r="H118" s="441"/>
      <c r="I118" s="441"/>
      <c r="J118" s="442"/>
      <c r="K118" s="148">
        <v>134</v>
      </c>
      <c r="L118" s="118">
        <v>801</v>
      </c>
      <c r="M118" s="149">
        <v>8</v>
      </c>
      <c r="N118" s="149">
        <v>1</v>
      </c>
      <c r="O118" s="150">
        <v>6450000000</v>
      </c>
      <c r="P118" s="151">
        <v>0</v>
      </c>
      <c r="Q118" s="122"/>
      <c r="R118" s="123">
        <v>0</v>
      </c>
      <c r="S118" s="440"/>
      <c r="T118" s="440"/>
      <c r="U118" s="440"/>
      <c r="V118" s="440"/>
      <c r="W118" s="125">
        <v>0</v>
      </c>
      <c r="X118" s="126">
        <v>0</v>
      </c>
      <c r="Y118" s="153">
        <f>Y120+Y123</f>
        <v>31891300</v>
      </c>
      <c r="Z118" s="153">
        <f>Z120+Z123</f>
        <v>31891300</v>
      </c>
      <c r="AA118" s="154">
        <f>AA120+AA123</f>
        <v>31891300</v>
      </c>
      <c r="AB118" s="21" t="s">
        <v>75</v>
      </c>
    </row>
    <row r="119" spans="1:28" ht="42" customHeight="1" x14ac:dyDescent="0.2">
      <c r="A119" s="20"/>
      <c r="B119" s="116"/>
      <c r="C119" s="144"/>
      <c r="D119" s="155"/>
      <c r="E119" s="147"/>
      <c r="F119" s="147"/>
      <c r="G119" s="146"/>
      <c r="H119" s="146"/>
      <c r="I119" s="146"/>
      <c r="J119" s="147" t="s">
        <v>364</v>
      </c>
      <c r="K119" s="148">
        <v>134</v>
      </c>
      <c r="L119" s="118">
        <v>801</v>
      </c>
      <c r="M119" s="149">
        <v>8</v>
      </c>
      <c r="N119" s="149">
        <v>1</v>
      </c>
      <c r="O119" s="150">
        <v>6450095220</v>
      </c>
      <c r="P119" s="151">
        <v>0</v>
      </c>
      <c r="Q119" s="122"/>
      <c r="R119" s="123"/>
      <c r="S119" s="152"/>
      <c r="T119" s="152"/>
      <c r="U119" s="152"/>
      <c r="V119" s="152"/>
      <c r="W119" s="125"/>
      <c r="X119" s="126"/>
      <c r="Y119" s="153">
        <f t="shared" ref="Y119:AA120" si="16">Y120</f>
        <v>600000</v>
      </c>
      <c r="Z119" s="153">
        <f t="shared" si="16"/>
        <v>600000</v>
      </c>
      <c r="AA119" s="154">
        <f t="shared" si="16"/>
        <v>600000</v>
      </c>
      <c r="AB119" s="21"/>
    </row>
    <row r="120" spans="1:28" ht="17.25" customHeight="1" x14ac:dyDescent="0.2">
      <c r="A120" s="20"/>
      <c r="B120" s="116"/>
      <c r="C120" s="144"/>
      <c r="D120" s="155"/>
      <c r="E120" s="146"/>
      <c r="F120" s="147"/>
      <c r="G120" s="439" t="s">
        <v>95</v>
      </c>
      <c r="H120" s="441"/>
      <c r="I120" s="441"/>
      <c r="J120" s="442"/>
      <c r="K120" s="148">
        <v>134</v>
      </c>
      <c r="L120" s="118">
        <v>801</v>
      </c>
      <c r="M120" s="149">
        <v>8</v>
      </c>
      <c r="N120" s="149">
        <v>1</v>
      </c>
      <c r="O120" s="150">
        <v>6450095220</v>
      </c>
      <c r="P120" s="151">
        <v>240</v>
      </c>
      <c r="Q120" s="122"/>
      <c r="R120" s="123">
        <v>10000</v>
      </c>
      <c r="S120" s="440"/>
      <c r="T120" s="440"/>
      <c r="U120" s="440"/>
      <c r="V120" s="440"/>
      <c r="W120" s="125">
        <v>0</v>
      </c>
      <c r="X120" s="126">
        <v>0</v>
      </c>
      <c r="Y120" s="153">
        <f t="shared" si="16"/>
        <v>600000</v>
      </c>
      <c r="Z120" s="153">
        <f t="shared" si="16"/>
        <v>600000</v>
      </c>
      <c r="AA120" s="154">
        <f t="shared" si="16"/>
        <v>600000</v>
      </c>
      <c r="AB120" s="21" t="s">
        <v>75</v>
      </c>
    </row>
    <row r="121" spans="1:28" s="41" customFormat="1" ht="13.5" customHeight="1" x14ac:dyDescent="0.2">
      <c r="A121" s="52"/>
      <c r="B121" s="116"/>
      <c r="C121" s="144"/>
      <c r="D121" s="155"/>
      <c r="E121" s="147"/>
      <c r="F121" s="147"/>
      <c r="G121" s="146"/>
      <c r="H121" s="146"/>
      <c r="I121" s="146"/>
      <c r="J121" s="147" t="s">
        <v>231</v>
      </c>
      <c r="K121" s="148">
        <v>134</v>
      </c>
      <c r="L121" s="118">
        <v>801</v>
      </c>
      <c r="M121" s="149">
        <v>8</v>
      </c>
      <c r="N121" s="149">
        <v>1</v>
      </c>
      <c r="O121" s="150">
        <v>6450095220</v>
      </c>
      <c r="P121" s="151">
        <v>244</v>
      </c>
      <c r="Q121" s="122"/>
      <c r="R121" s="123"/>
      <c r="S121" s="152"/>
      <c r="T121" s="152"/>
      <c r="U121" s="152"/>
      <c r="V121" s="152"/>
      <c r="W121" s="125"/>
      <c r="X121" s="126"/>
      <c r="Y121" s="153">
        <v>600000</v>
      </c>
      <c r="Z121" s="153">
        <f>Y121</f>
        <v>600000</v>
      </c>
      <c r="AA121" s="154">
        <f>Z121</f>
        <v>600000</v>
      </c>
      <c r="AB121" s="21"/>
    </row>
    <row r="122" spans="1:28" s="41" customFormat="1" ht="15" customHeight="1" x14ac:dyDescent="0.2">
      <c r="A122" s="52"/>
      <c r="B122" s="116"/>
      <c r="C122" s="144"/>
      <c r="D122" s="155"/>
      <c r="E122" s="147"/>
      <c r="F122" s="439" t="s">
        <v>230</v>
      </c>
      <c r="G122" s="441"/>
      <c r="H122" s="441"/>
      <c r="I122" s="441"/>
      <c r="J122" s="442"/>
      <c r="K122" s="148">
        <v>134</v>
      </c>
      <c r="L122" s="118">
        <v>801</v>
      </c>
      <c r="M122" s="149">
        <v>8</v>
      </c>
      <c r="N122" s="149">
        <v>1</v>
      </c>
      <c r="O122" s="150">
        <v>6450075080</v>
      </c>
      <c r="P122" s="151">
        <v>0</v>
      </c>
      <c r="Q122" s="122"/>
      <c r="R122" s="123">
        <v>0</v>
      </c>
      <c r="S122" s="440"/>
      <c r="T122" s="440"/>
      <c r="U122" s="440"/>
      <c r="V122" s="440"/>
      <c r="W122" s="125">
        <v>0</v>
      </c>
      <c r="X122" s="126">
        <v>0</v>
      </c>
      <c r="Y122" s="153">
        <f>Y123</f>
        <v>31291300</v>
      </c>
      <c r="Z122" s="153">
        <f>Z123</f>
        <v>31291300</v>
      </c>
      <c r="AA122" s="154">
        <f>AA123</f>
        <v>31291300</v>
      </c>
      <c r="AB122" s="21" t="s">
        <v>75</v>
      </c>
    </row>
    <row r="123" spans="1:28" s="41" customFormat="1" ht="17.25" customHeight="1" thickBot="1" x14ac:dyDescent="0.25">
      <c r="A123" s="52"/>
      <c r="B123" s="193"/>
      <c r="C123" s="194"/>
      <c r="D123" s="195"/>
      <c r="E123" s="196"/>
      <c r="F123" s="197"/>
      <c r="G123" s="439" t="s">
        <v>49</v>
      </c>
      <c r="H123" s="441"/>
      <c r="I123" s="441"/>
      <c r="J123" s="442"/>
      <c r="K123" s="148">
        <v>134</v>
      </c>
      <c r="L123" s="118">
        <v>801</v>
      </c>
      <c r="M123" s="149">
        <v>8</v>
      </c>
      <c r="N123" s="149">
        <v>1</v>
      </c>
      <c r="O123" s="150">
        <v>6450075080</v>
      </c>
      <c r="P123" s="151">
        <v>540</v>
      </c>
      <c r="Q123" s="122"/>
      <c r="R123" s="123">
        <v>10000</v>
      </c>
      <c r="S123" s="440"/>
      <c r="T123" s="440"/>
      <c r="U123" s="440"/>
      <c r="V123" s="440"/>
      <c r="W123" s="125">
        <v>0</v>
      </c>
      <c r="X123" s="126">
        <v>0</v>
      </c>
      <c r="Y123" s="153">
        <v>31291300</v>
      </c>
      <c r="Z123" s="153">
        <v>31291300</v>
      </c>
      <c r="AA123" s="154">
        <v>31291300</v>
      </c>
      <c r="AB123" s="25"/>
    </row>
    <row r="124" spans="1:28" s="41" customFormat="1" ht="12" customHeight="1" x14ac:dyDescent="0.2">
      <c r="A124" s="52"/>
      <c r="B124" s="198"/>
      <c r="C124" s="199"/>
      <c r="D124" s="200"/>
      <c r="E124" s="201"/>
      <c r="F124" s="201"/>
      <c r="G124" s="201"/>
      <c r="H124" s="201"/>
      <c r="I124" s="201"/>
      <c r="J124" s="183" t="s">
        <v>203</v>
      </c>
      <c r="K124" s="117">
        <v>134</v>
      </c>
      <c r="L124" s="208"/>
      <c r="M124" s="209">
        <v>11</v>
      </c>
      <c r="N124" s="209">
        <v>1</v>
      </c>
      <c r="O124" s="210">
        <v>0</v>
      </c>
      <c r="P124" s="121">
        <v>0</v>
      </c>
      <c r="Q124" s="117"/>
      <c r="R124" s="211"/>
      <c r="S124" s="124"/>
      <c r="T124" s="124"/>
      <c r="U124" s="124"/>
      <c r="V124" s="124"/>
      <c r="W124" s="124"/>
      <c r="X124" s="124"/>
      <c r="Y124" s="128">
        <f t="shared" ref="Y124:AA128" si="17">Y125</f>
        <v>600000</v>
      </c>
      <c r="Z124" s="212">
        <f t="shared" si="17"/>
        <v>600000</v>
      </c>
      <c r="AA124" s="213">
        <f t="shared" si="17"/>
        <v>600000</v>
      </c>
      <c r="AB124" s="25"/>
    </row>
    <row r="125" spans="1:28" s="41" customFormat="1" ht="12.75" customHeight="1" x14ac:dyDescent="0.2">
      <c r="A125" s="52"/>
      <c r="B125" s="198"/>
      <c r="C125" s="199"/>
      <c r="D125" s="200"/>
      <c r="E125" s="201"/>
      <c r="F125" s="201"/>
      <c r="G125" s="201"/>
      <c r="H125" s="201"/>
      <c r="I125" s="201"/>
      <c r="J125" s="187" t="s">
        <v>188</v>
      </c>
      <c r="K125" s="132">
        <v>134</v>
      </c>
      <c r="L125" s="214"/>
      <c r="M125" s="215">
        <v>11</v>
      </c>
      <c r="N125" s="215">
        <v>1</v>
      </c>
      <c r="O125" s="216">
        <v>0</v>
      </c>
      <c r="P125" s="136">
        <v>0</v>
      </c>
      <c r="Q125" s="132"/>
      <c r="R125" s="217"/>
      <c r="S125" s="139"/>
      <c r="T125" s="139"/>
      <c r="U125" s="139"/>
      <c r="V125" s="139"/>
      <c r="W125" s="139"/>
      <c r="X125" s="139"/>
      <c r="Y125" s="143">
        <f t="shared" si="17"/>
        <v>600000</v>
      </c>
      <c r="Z125" s="218">
        <f t="shared" si="17"/>
        <v>600000</v>
      </c>
      <c r="AA125" s="219">
        <f t="shared" si="17"/>
        <v>600000</v>
      </c>
      <c r="AB125" s="25"/>
    </row>
    <row r="126" spans="1:28" s="41" customFormat="1" ht="25.5" customHeight="1" x14ac:dyDescent="0.2">
      <c r="A126" s="52"/>
      <c r="B126" s="198"/>
      <c r="C126" s="199"/>
      <c r="D126" s="200"/>
      <c r="E126" s="201"/>
      <c r="F126" s="201"/>
      <c r="G126" s="201"/>
      <c r="H126" s="201"/>
      <c r="I126" s="201"/>
      <c r="J126" s="185" t="s">
        <v>264</v>
      </c>
      <c r="K126" s="148">
        <v>134</v>
      </c>
      <c r="L126" s="202"/>
      <c r="M126" s="203">
        <v>11</v>
      </c>
      <c r="N126" s="203">
        <v>1</v>
      </c>
      <c r="O126" s="204">
        <v>6400000000</v>
      </c>
      <c r="P126" s="151">
        <v>0</v>
      </c>
      <c r="Q126" s="148"/>
      <c r="R126" s="205"/>
      <c r="S126" s="152"/>
      <c r="T126" s="152"/>
      <c r="U126" s="152"/>
      <c r="V126" s="152"/>
      <c r="W126" s="152"/>
      <c r="X126" s="152"/>
      <c r="Y126" s="154">
        <f t="shared" si="17"/>
        <v>600000</v>
      </c>
      <c r="Z126" s="206">
        <f t="shared" si="17"/>
        <v>600000</v>
      </c>
      <c r="AA126" s="207">
        <f t="shared" si="17"/>
        <v>600000</v>
      </c>
      <c r="AB126" s="25"/>
    </row>
    <row r="127" spans="1:28" s="41" customFormat="1" ht="15" customHeight="1" x14ac:dyDescent="0.2">
      <c r="A127" s="52"/>
      <c r="B127" s="198"/>
      <c r="C127" s="199"/>
      <c r="D127" s="200"/>
      <c r="E127" s="201"/>
      <c r="F127" s="201"/>
      <c r="G127" s="201"/>
      <c r="H127" s="201"/>
      <c r="I127" s="201"/>
      <c r="J127" s="185" t="s">
        <v>202</v>
      </c>
      <c r="K127" s="148">
        <v>134</v>
      </c>
      <c r="L127" s="202"/>
      <c r="M127" s="203">
        <v>11</v>
      </c>
      <c r="N127" s="203">
        <v>1</v>
      </c>
      <c r="O127" s="204">
        <v>6450000000</v>
      </c>
      <c r="P127" s="151">
        <v>0</v>
      </c>
      <c r="Q127" s="148"/>
      <c r="R127" s="205"/>
      <c r="S127" s="152"/>
      <c r="T127" s="152"/>
      <c r="U127" s="152"/>
      <c r="V127" s="152"/>
      <c r="W127" s="152"/>
      <c r="X127" s="152"/>
      <c r="Y127" s="154">
        <f>Y128</f>
        <v>600000</v>
      </c>
      <c r="Z127" s="206">
        <f t="shared" si="17"/>
        <v>600000</v>
      </c>
      <c r="AA127" s="207">
        <f t="shared" si="17"/>
        <v>600000</v>
      </c>
      <c r="AB127" s="25"/>
    </row>
    <row r="128" spans="1:28" ht="11.25" customHeight="1" x14ac:dyDescent="0.2">
      <c r="A128" s="7"/>
      <c r="B128" s="198"/>
      <c r="C128" s="199"/>
      <c r="D128" s="200"/>
      <c r="E128" s="201"/>
      <c r="F128" s="201"/>
      <c r="G128" s="201"/>
      <c r="H128" s="201"/>
      <c r="I128" s="201"/>
      <c r="J128" s="185" t="s">
        <v>252</v>
      </c>
      <c r="K128" s="148">
        <v>134</v>
      </c>
      <c r="L128" s="202"/>
      <c r="M128" s="203">
        <v>11</v>
      </c>
      <c r="N128" s="203">
        <v>1</v>
      </c>
      <c r="O128" s="204">
        <v>6450095240</v>
      </c>
      <c r="P128" s="151">
        <v>0</v>
      </c>
      <c r="Q128" s="148"/>
      <c r="R128" s="205"/>
      <c r="S128" s="152"/>
      <c r="T128" s="152"/>
      <c r="U128" s="152"/>
      <c r="V128" s="152"/>
      <c r="W128" s="152"/>
      <c r="X128" s="152"/>
      <c r="Y128" s="154">
        <f t="shared" si="17"/>
        <v>600000</v>
      </c>
      <c r="Z128" s="206">
        <f t="shared" si="17"/>
        <v>600000</v>
      </c>
      <c r="AA128" s="207">
        <f t="shared" si="17"/>
        <v>600000</v>
      </c>
      <c r="AB128" s="25"/>
    </row>
    <row r="129" spans="1:28" ht="12.75" customHeight="1" x14ac:dyDescent="0.2">
      <c r="A129" s="7"/>
      <c r="B129" s="198"/>
      <c r="C129" s="199"/>
      <c r="D129" s="200"/>
      <c r="E129" s="201"/>
      <c r="F129" s="201"/>
      <c r="G129" s="201"/>
      <c r="H129" s="201"/>
      <c r="I129" s="201"/>
      <c r="J129" s="185" t="s">
        <v>95</v>
      </c>
      <c r="K129" s="148">
        <v>134</v>
      </c>
      <c r="L129" s="202"/>
      <c r="M129" s="203">
        <v>11</v>
      </c>
      <c r="N129" s="203">
        <v>1</v>
      </c>
      <c r="O129" s="204">
        <v>6450095240</v>
      </c>
      <c r="P129" s="151">
        <v>240</v>
      </c>
      <c r="Q129" s="148"/>
      <c r="R129" s="205"/>
      <c r="S129" s="152"/>
      <c r="T129" s="152"/>
      <c r="U129" s="152"/>
      <c r="V129" s="152"/>
      <c r="W129" s="152"/>
      <c r="X129" s="152"/>
      <c r="Y129" s="154">
        <f>Y130</f>
        <v>600000</v>
      </c>
      <c r="Z129" s="206">
        <f>Z130</f>
        <v>600000</v>
      </c>
      <c r="AA129" s="207">
        <f>AA130</f>
        <v>600000</v>
      </c>
      <c r="AB129" s="25"/>
    </row>
    <row r="130" spans="1:28" ht="12.75" customHeight="1" x14ac:dyDescent="0.2">
      <c r="A130" s="7"/>
      <c r="B130" s="198"/>
      <c r="C130" s="199"/>
      <c r="D130" s="200"/>
      <c r="E130" s="201"/>
      <c r="F130" s="201"/>
      <c r="G130" s="201"/>
      <c r="H130" s="201"/>
      <c r="I130" s="201"/>
      <c r="J130" s="185" t="s">
        <v>232</v>
      </c>
      <c r="K130" s="148">
        <v>134</v>
      </c>
      <c r="L130" s="202"/>
      <c r="M130" s="203">
        <v>11</v>
      </c>
      <c r="N130" s="203">
        <v>1</v>
      </c>
      <c r="O130" s="204">
        <v>6450095240</v>
      </c>
      <c r="P130" s="151">
        <v>244</v>
      </c>
      <c r="Q130" s="148"/>
      <c r="R130" s="205"/>
      <c r="S130" s="152"/>
      <c r="T130" s="152"/>
      <c r="U130" s="152"/>
      <c r="V130" s="152"/>
      <c r="W130" s="152"/>
      <c r="X130" s="152"/>
      <c r="Y130" s="154">
        <v>600000</v>
      </c>
      <c r="Z130" s="154">
        <v>600000</v>
      </c>
      <c r="AA130" s="154">
        <v>600000</v>
      </c>
      <c r="AB130" s="26" t="s">
        <v>75</v>
      </c>
    </row>
    <row r="131" spans="1:28" ht="12.75" customHeight="1" x14ac:dyDescent="0.2">
      <c r="A131" s="7"/>
      <c r="B131" s="28"/>
      <c r="C131" s="28"/>
      <c r="D131" s="28"/>
      <c r="E131" s="28"/>
      <c r="F131" s="28"/>
      <c r="G131" s="28"/>
      <c r="H131" s="28"/>
      <c r="I131" s="28"/>
      <c r="J131" s="45"/>
      <c r="K131" s="29"/>
      <c r="L131" s="29"/>
      <c r="M131" s="29"/>
      <c r="N131" s="29"/>
      <c r="O131" s="30"/>
      <c r="P131" s="30"/>
      <c r="Q131" s="29"/>
      <c r="R131" s="29"/>
      <c r="S131" s="29"/>
      <c r="T131" s="29"/>
      <c r="U131" s="29"/>
      <c r="V131" s="29"/>
      <c r="W131" s="29"/>
      <c r="AB131" s="27" t="s">
        <v>75</v>
      </c>
    </row>
    <row r="132" spans="1:28" ht="12.75" customHeight="1" x14ac:dyDescent="0.2">
      <c r="A132" s="7"/>
      <c r="B132" s="28"/>
      <c r="C132" s="28"/>
      <c r="D132" s="28"/>
      <c r="E132" s="28"/>
      <c r="F132" s="28"/>
      <c r="G132" s="28"/>
      <c r="H132" s="28"/>
      <c r="I132" s="28" t="s">
        <v>97</v>
      </c>
      <c r="J132" s="45"/>
      <c r="K132" s="29"/>
      <c r="L132" s="29"/>
      <c r="M132" s="29"/>
      <c r="N132" s="29"/>
      <c r="O132" s="30"/>
      <c r="P132" s="30"/>
      <c r="Q132" s="29"/>
      <c r="R132" s="29"/>
      <c r="S132" s="29"/>
      <c r="T132" s="29"/>
      <c r="U132" s="29"/>
      <c r="V132" s="29"/>
      <c r="W132" s="29"/>
      <c r="AB132" s="10"/>
    </row>
    <row r="133" spans="1:28" ht="12.75" customHeight="1" x14ac:dyDescent="0.2">
      <c r="A133" s="7"/>
      <c r="B133" s="28"/>
      <c r="C133" s="28"/>
      <c r="D133" s="28"/>
      <c r="E133" s="28"/>
      <c r="F133" s="28"/>
      <c r="G133" s="28"/>
      <c r="H133" s="28"/>
      <c r="I133" s="28"/>
      <c r="J133" s="45"/>
      <c r="K133" s="29"/>
      <c r="L133" s="29"/>
      <c r="M133" s="29"/>
      <c r="N133" s="29"/>
      <c r="O133" s="30"/>
      <c r="P133" s="30"/>
      <c r="Q133" s="29"/>
      <c r="R133" s="29"/>
      <c r="S133" s="29"/>
      <c r="T133" s="29"/>
      <c r="U133" s="29"/>
      <c r="V133" s="29"/>
      <c r="W133" s="29"/>
    </row>
    <row r="134" spans="1:28" ht="12.75" customHeight="1" x14ac:dyDescent="0.2">
      <c r="A134" s="7"/>
      <c r="B134" s="28"/>
      <c r="C134" s="28"/>
      <c r="D134" s="28"/>
      <c r="E134" s="28"/>
      <c r="F134" s="28"/>
      <c r="G134" s="28"/>
      <c r="H134" s="28"/>
      <c r="I134" s="28"/>
      <c r="J134" s="45"/>
      <c r="K134" s="29"/>
      <c r="L134" s="29"/>
      <c r="M134" s="29"/>
      <c r="N134" s="29"/>
      <c r="O134" s="30"/>
      <c r="P134" s="30"/>
      <c r="Q134" s="29"/>
      <c r="R134" s="29"/>
      <c r="S134" s="29"/>
      <c r="T134" s="29"/>
      <c r="U134" s="29"/>
      <c r="V134" s="29"/>
      <c r="W134" s="29"/>
    </row>
    <row r="135" spans="1:28" ht="12.75" customHeight="1" x14ac:dyDescent="0.2">
      <c r="A135" s="7"/>
      <c r="B135" s="28"/>
      <c r="C135" s="28"/>
      <c r="D135" s="28"/>
      <c r="E135" s="28"/>
      <c r="F135" s="28"/>
      <c r="G135" s="28"/>
      <c r="H135" s="28"/>
      <c r="I135" s="28"/>
      <c r="J135" s="45"/>
      <c r="K135" s="29"/>
      <c r="L135" s="29"/>
      <c r="M135" s="29"/>
      <c r="N135" s="29"/>
      <c r="O135" s="30"/>
      <c r="P135" s="30"/>
      <c r="Q135" s="29"/>
      <c r="R135" s="29"/>
      <c r="S135" s="29"/>
      <c r="T135" s="29"/>
      <c r="U135" s="29"/>
      <c r="V135" s="29"/>
      <c r="W135" s="29"/>
    </row>
    <row r="136" spans="1:28" ht="12.75" customHeight="1" x14ac:dyDescent="0.2">
      <c r="A136" s="7"/>
      <c r="B136" s="32"/>
      <c r="C136" s="32"/>
      <c r="D136" s="32"/>
      <c r="E136" s="32"/>
      <c r="F136" s="32"/>
      <c r="G136" s="32"/>
      <c r="H136" s="32"/>
      <c r="I136" s="32"/>
      <c r="J136" s="45"/>
      <c r="K136" s="29"/>
      <c r="L136" s="29"/>
      <c r="M136" s="29"/>
      <c r="N136" s="29"/>
      <c r="O136" s="30"/>
      <c r="P136" s="30"/>
      <c r="Q136" s="29"/>
      <c r="R136" s="29"/>
      <c r="S136" s="29"/>
      <c r="T136" s="29"/>
      <c r="U136" s="29"/>
      <c r="V136" s="29"/>
      <c r="W136" s="29"/>
    </row>
  </sheetData>
  <mergeCells count="80">
    <mergeCell ref="F122:J122"/>
    <mergeCell ref="S122:V122"/>
    <mergeCell ref="G123:J123"/>
    <mergeCell ref="S123:V123"/>
    <mergeCell ref="E103:J103"/>
    <mergeCell ref="S103:V103"/>
    <mergeCell ref="F104:J104"/>
    <mergeCell ref="G107:J107"/>
    <mergeCell ref="B115:J115"/>
    <mergeCell ref="D116:J116"/>
    <mergeCell ref="S74:V74"/>
    <mergeCell ref="F75:J75"/>
    <mergeCell ref="S75:V75"/>
    <mergeCell ref="S116:V116"/>
    <mergeCell ref="G77:J77"/>
    <mergeCell ref="S77:V77"/>
    <mergeCell ref="B82:J82"/>
    <mergeCell ref="S82:V82"/>
    <mergeCell ref="D102:J102"/>
    <mergeCell ref="S102:V102"/>
    <mergeCell ref="D59:J59"/>
    <mergeCell ref="S59:V59"/>
    <mergeCell ref="E60:J60"/>
    <mergeCell ref="S60:V60"/>
    <mergeCell ref="F61:J61"/>
    <mergeCell ref="S61:V61"/>
    <mergeCell ref="G45:J45"/>
    <mergeCell ref="S45:V45"/>
    <mergeCell ref="E51:J51"/>
    <mergeCell ref="S51:V51"/>
    <mergeCell ref="F52:J52"/>
    <mergeCell ref="S52:V52"/>
    <mergeCell ref="G38:J38"/>
    <mergeCell ref="S38:V38"/>
    <mergeCell ref="B40:J40"/>
    <mergeCell ref="D41:J41"/>
    <mergeCell ref="E43:J43"/>
    <mergeCell ref="F44:J44"/>
    <mergeCell ref="S44:V44"/>
    <mergeCell ref="S43:V43"/>
    <mergeCell ref="S40:V40"/>
    <mergeCell ref="S41:V41"/>
    <mergeCell ref="S64:V64"/>
    <mergeCell ref="G64:J64"/>
    <mergeCell ref="B71:J71"/>
    <mergeCell ref="S104:V104"/>
    <mergeCell ref="S71:V71"/>
    <mergeCell ref="S117:V117"/>
    <mergeCell ref="S107:V107"/>
    <mergeCell ref="D73:J73"/>
    <mergeCell ref="S73:V73"/>
    <mergeCell ref="E74:J74"/>
    <mergeCell ref="G120:J120"/>
    <mergeCell ref="S120:V120"/>
    <mergeCell ref="E117:J117"/>
    <mergeCell ref="F118:J118"/>
    <mergeCell ref="S118:V118"/>
    <mergeCell ref="S115:V115"/>
    <mergeCell ref="G29:J29"/>
    <mergeCell ref="S29:V29"/>
    <mergeCell ref="G32:J32"/>
    <mergeCell ref="S32:V32"/>
    <mergeCell ref="D26:J26"/>
    <mergeCell ref="S26:V26"/>
    <mergeCell ref="E27:J27"/>
    <mergeCell ref="S27:V27"/>
    <mergeCell ref="F28:J28"/>
    <mergeCell ref="S28:V28"/>
    <mergeCell ref="E14:J14"/>
    <mergeCell ref="S14:V14"/>
    <mergeCell ref="F16:J16"/>
    <mergeCell ref="S16:V16"/>
    <mergeCell ref="G19:J19"/>
    <mergeCell ref="S19:V19"/>
    <mergeCell ref="B10:J10"/>
    <mergeCell ref="B12:J12"/>
    <mergeCell ref="S12:V12"/>
    <mergeCell ref="Y2:AA4"/>
    <mergeCell ref="D13:J13"/>
    <mergeCell ref="S13:V13"/>
  </mergeCells>
  <pageMargins left="0.70866141732283472" right="0.70866141732283472" top="0.74803149606299213" bottom="0.74803149606299213" header="0.31496062992125984" footer="0.31496062992125984"/>
  <pageSetup paperSize="9" scale="90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2020-11-13T04:10:42Z</cp:lastPrinted>
  <dcterms:created xsi:type="dcterms:W3CDTF">2017-01-12T04:27:35Z</dcterms:created>
  <dcterms:modified xsi:type="dcterms:W3CDTF">2020-11-23T06:25:09Z</dcterms:modified>
</cp:coreProperties>
</file>